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90" windowWidth="7485" windowHeight="4080" activeTab="1"/>
  </bookViews>
  <sheets>
    <sheet name="Global" sheetId="56" r:id="rId1"/>
    <sheet name="BD4 BD11 BD12" sheetId="57" r:id="rId2"/>
    <sheet name="BD19" sheetId="58" r:id="rId3"/>
    <sheet name="HD1" sheetId="59" r:id="rId4"/>
    <sheet name="HD2" sheetId="60" r:id="rId5"/>
    <sheet name="HD3" sheetId="61" r:id="rId6"/>
    <sheet name="HD4 5" sheetId="62" r:id="rId7"/>
    <sheet name="HD4 6" sheetId="63" r:id="rId8"/>
    <sheet name="HD4 7" sheetId="64" r:id="rId9"/>
    <sheet name="HD5" sheetId="65" r:id="rId10"/>
    <sheet name="HD7 4" sheetId="66" r:id="rId11"/>
    <sheet name="HD7 5" sheetId="67" r:id="rId12"/>
    <sheet name="HD7 6" sheetId="68" r:id="rId13"/>
    <sheet name="HD8 0" sheetId="69" r:id="rId14"/>
    <sheet name="HD8 8" sheetId="70" r:id="rId15"/>
    <sheet name="HD8 9" sheetId="71" r:id="rId16"/>
    <sheet name="HD9 1" sheetId="72" r:id="rId17"/>
    <sheet name="HD9 2" sheetId="73" r:id="rId18"/>
    <sheet name="HD9 3" sheetId="74" r:id="rId19"/>
    <sheet name="HD9 4 HD9 5" sheetId="75" r:id="rId20"/>
    <sheet name="HD9 6" sheetId="76" r:id="rId21"/>
    <sheet name="HD9 7" sheetId="77" r:id="rId22"/>
    <sheet name="WF12 0 WF12 2" sheetId="78" r:id="rId23"/>
    <sheet name="WF12 7" sheetId="79" r:id="rId24"/>
    <sheet name="WF12 8" sheetId="80" r:id="rId25"/>
    <sheet name="WF12 9" sheetId="81" r:id="rId26"/>
    <sheet name="WF13" sheetId="82" r:id="rId27"/>
    <sheet name="WF14" sheetId="83" r:id="rId28"/>
    <sheet name="WF15 6" sheetId="84" r:id="rId29"/>
    <sheet name="WF15 7" sheetId="85" r:id="rId30"/>
    <sheet name="WF15 8" sheetId="86" r:id="rId31"/>
    <sheet name="WF16 0" sheetId="87" r:id="rId32"/>
    <sheet name="WF16 9" sheetId="88" r:id="rId33"/>
    <sheet name="WF17 0" sheetId="89" r:id="rId34"/>
    <sheet name="WF17 5" sheetId="90" r:id="rId35"/>
    <sheet name="WF17 6" sheetId="91" r:id="rId36"/>
    <sheet name="WF17 7" sheetId="92" r:id="rId37"/>
    <sheet name="WF17 8" sheetId="93" r:id="rId38"/>
    <sheet name="WF17 9" sheetId="94" r:id="rId39"/>
    <sheet name="WF4 4" sheetId="95" r:id="rId40"/>
  </sheets>
  <calcPr calcId="145621"/>
</workbook>
</file>

<file path=xl/calcChain.xml><?xml version="1.0" encoding="utf-8"?>
<calcChain xmlns="http://schemas.openxmlformats.org/spreadsheetml/2006/main">
  <c r="J12" i="95" l="1"/>
  <c r="K12" i="95" s="1"/>
  <c r="J11" i="95"/>
  <c r="K11" i="95" s="1"/>
  <c r="J10" i="95"/>
  <c r="K10" i="95" s="1"/>
  <c r="J9" i="95"/>
  <c r="K9" i="95" s="1"/>
  <c r="J8" i="95"/>
  <c r="K8" i="95" s="1"/>
  <c r="K7" i="95"/>
  <c r="J7" i="95"/>
  <c r="J6" i="95"/>
  <c r="K6" i="95" s="1"/>
  <c r="J5" i="95"/>
  <c r="K5" i="95" s="1"/>
  <c r="J4" i="95"/>
  <c r="K4" i="95" s="1"/>
  <c r="J12" i="94"/>
  <c r="K12" i="94" s="1"/>
  <c r="J11" i="94"/>
  <c r="K11" i="94" s="1"/>
  <c r="J10" i="94"/>
  <c r="K10" i="94" s="1"/>
  <c r="J9" i="94"/>
  <c r="K9" i="94" s="1"/>
  <c r="K8" i="94"/>
  <c r="J8" i="94"/>
  <c r="J7" i="94"/>
  <c r="K7" i="94" s="1"/>
  <c r="J6" i="94"/>
  <c r="K6" i="94" s="1"/>
  <c r="J5" i="94"/>
  <c r="K5" i="94" s="1"/>
  <c r="J4" i="94"/>
  <c r="K4" i="94" s="1"/>
  <c r="J12" i="93"/>
  <c r="K12" i="93" s="1"/>
  <c r="J11" i="93"/>
  <c r="K11" i="93" s="1"/>
  <c r="J10" i="93"/>
  <c r="K10" i="93" s="1"/>
  <c r="K8" i="93"/>
  <c r="J8" i="93"/>
  <c r="J7" i="93"/>
  <c r="K7" i="93" s="1"/>
  <c r="J6" i="93"/>
  <c r="K6" i="93" s="1"/>
  <c r="J5" i="93"/>
  <c r="K5" i="93" s="1"/>
  <c r="J4" i="93"/>
  <c r="K4" i="93" s="1"/>
  <c r="J12" i="92"/>
  <c r="K12" i="92" s="1"/>
  <c r="J11" i="92"/>
  <c r="K11" i="92" s="1"/>
  <c r="J10" i="92"/>
  <c r="K10" i="92" s="1"/>
  <c r="K8" i="92"/>
  <c r="J8" i="92"/>
  <c r="J7" i="92"/>
  <c r="K7" i="92" s="1"/>
  <c r="J6" i="92"/>
  <c r="K6" i="92" s="1"/>
  <c r="J5" i="92"/>
  <c r="K5" i="92" s="1"/>
  <c r="J4" i="92"/>
  <c r="K4" i="92" s="1"/>
  <c r="J12" i="91"/>
  <c r="K12" i="91" s="1"/>
  <c r="J11" i="91"/>
  <c r="K11" i="91" s="1"/>
  <c r="J10" i="91"/>
  <c r="K10" i="91" s="1"/>
  <c r="K9" i="91"/>
  <c r="J9" i="91"/>
  <c r="J7" i="91"/>
  <c r="K7" i="91" s="1"/>
  <c r="J6" i="91"/>
  <c r="K6" i="91" s="1"/>
  <c r="J5" i="91"/>
  <c r="K5" i="91" s="1"/>
  <c r="J4" i="91"/>
  <c r="K4" i="91" s="1"/>
  <c r="J12" i="90"/>
  <c r="K12" i="90" s="1"/>
  <c r="J11" i="90"/>
  <c r="K11" i="90" s="1"/>
  <c r="J10" i="90"/>
  <c r="K10" i="90" s="1"/>
  <c r="K9" i="90"/>
  <c r="J9" i="90"/>
  <c r="J8" i="90"/>
  <c r="K8" i="90" s="1"/>
  <c r="J7" i="90"/>
  <c r="K7" i="90" s="1"/>
  <c r="J6" i="90"/>
  <c r="K6" i="90" s="1"/>
  <c r="J5" i="90"/>
  <c r="K5" i="90" s="1"/>
  <c r="J4" i="90"/>
  <c r="K4" i="90" s="1"/>
  <c r="J12" i="89"/>
  <c r="K12" i="89" s="1"/>
  <c r="J11" i="89"/>
  <c r="K11" i="89" s="1"/>
  <c r="K10" i="89"/>
  <c r="J10" i="89"/>
  <c r="J9" i="89"/>
  <c r="K9" i="89" s="1"/>
  <c r="J8" i="89"/>
  <c r="K8" i="89" s="1"/>
  <c r="J7" i="89"/>
  <c r="K7" i="89" s="1"/>
  <c r="J6" i="89"/>
  <c r="K6" i="89" s="1"/>
  <c r="J5" i="89"/>
  <c r="K5" i="89" s="1"/>
  <c r="J4" i="89"/>
  <c r="K4" i="89" s="1"/>
  <c r="J12" i="88"/>
  <c r="K12" i="88" s="1"/>
  <c r="K11" i="88"/>
  <c r="J11" i="88"/>
  <c r="J10" i="88"/>
  <c r="K10" i="88" s="1"/>
  <c r="J9" i="88"/>
  <c r="K9" i="88" s="1"/>
  <c r="J8" i="88"/>
  <c r="K8" i="88" s="1"/>
  <c r="J7" i="88"/>
  <c r="K7" i="88" s="1"/>
  <c r="J6" i="88"/>
  <c r="K6" i="88" s="1"/>
  <c r="J5" i="88"/>
  <c r="K5" i="88" s="1"/>
  <c r="J4" i="88"/>
  <c r="K4" i="88" s="1"/>
  <c r="K12" i="87"/>
  <c r="J12" i="87"/>
  <c r="J11" i="87"/>
  <c r="K11" i="87" s="1"/>
  <c r="J10" i="87"/>
  <c r="K10" i="87" s="1"/>
  <c r="J9" i="87"/>
  <c r="K9" i="87" s="1"/>
  <c r="J8" i="87"/>
  <c r="K8" i="87" s="1"/>
  <c r="J7" i="87"/>
  <c r="K7" i="87" s="1"/>
  <c r="J6" i="87"/>
  <c r="K6" i="87" s="1"/>
  <c r="J5" i="87"/>
  <c r="K5" i="87" s="1"/>
  <c r="K4" i="87"/>
  <c r="J4" i="87"/>
  <c r="J12" i="86"/>
  <c r="K12" i="86" s="1"/>
  <c r="J11" i="86"/>
  <c r="K11" i="86" s="1"/>
  <c r="J10" i="86"/>
  <c r="K10" i="86" s="1"/>
  <c r="J9" i="86"/>
  <c r="K9" i="86" s="1"/>
  <c r="J8" i="86"/>
  <c r="K8" i="86" s="1"/>
  <c r="J7" i="86"/>
  <c r="K7" i="86" s="1"/>
  <c r="J6" i="86"/>
  <c r="K6" i="86" s="1"/>
  <c r="K5" i="86"/>
  <c r="J5" i="86"/>
  <c r="J4" i="86"/>
  <c r="K4" i="86" s="1"/>
  <c r="J12" i="85"/>
  <c r="K12" i="85" s="1"/>
  <c r="J11" i="85"/>
  <c r="K11" i="85" s="1"/>
  <c r="J10" i="85"/>
  <c r="K10" i="85" s="1"/>
  <c r="J9" i="85"/>
  <c r="K9" i="85" s="1"/>
  <c r="J8" i="85"/>
  <c r="K8" i="85" s="1"/>
  <c r="J7" i="85"/>
  <c r="K7" i="85" s="1"/>
  <c r="K6" i="85"/>
  <c r="J6" i="85"/>
  <c r="J5" i="85"/>
  <c r="K5" i="85" s="1"/>
  <c r="J4" i="85"/>
  <c r="K4" i="85" s="1"/>
  <c r="J12" i="84"/>
  <c r="K12" i="84" s="1"/>
  <c r="J11" i="84"/>
  <c r="K11" i="84" s="1"/>
  <c r="J10" i="84"/>
  <c r="K10" i="84" s="1"/>
  <c r="J9" i="84"/>
  <c r="K9" i="84" s="1"/>
  <c r="J8" i="84"/>
  <c r="K8" i="84" s="1"/>
  <c r="K7" i="84"/>
  <c r="J7" i="84"/>
  <c r="J6" i="84"/>
  <c r="K6" i="84" s="1"/>
  <c r="J5" i="84"/>
  <c r="K5" i="84" s="1"/>
  <c r="J4" i="84"/>
  <c r="K4" i="84" s="1"/>
  <c r="J12" i="83"/>
  <c r="K12" i="83" s="1"/>
  <c r="J11" i="83"/>
  <c r="K11" i="83" s="1"/>
  <c r="J10" i="83"/>
  <c r="K10" i="83" s="1"/>
  <c r="J9" i="83"/>
  <c r="K9" i="83" s="1"/>
  <c r="K8" i="83"/>
  <c r="J8" i="83"/>
  <c r="J7" i="83"/>
  <c r="K7" i="83" s="1"/>
  <c r="J6" i="83"/>
  <c r="K6" i="83" s="1"/>
  <c r="J5" i="83"/>
  <c r="K5" i="83" s="1"/>
  <c r="J4" i="83"/>
  <c r="K4" i="83" s="1"/>
  <c r="J12" i="82"/>
  <c r="K12" i="82" s="1"/>
  <c r="J11" i="82"/>
  <c r="K11" i="82" s="1"/>
  <c r="J10" i="82"/>
  <c r="K10" i="82" s="1"/>
  <c r="K9" i="82"/>
  <c r="J9" i="82"/>
  <c r="J8" i="82"/>
  <c r="K8" i="82" s="1"/>
  <c r="J7" i="82"/>
  <c r="K7" i="82" s="1"/>
  <c r="J6" i="82"/>
  <c r="K6" i="82" s="1"/>
  <c r="J5" i="82"/>
  <c r="K5" i="82" s="1"/>
  <c r="J4" i="82"/>
  <c r="K4" i="82" s="1"/>
  <c r="J12" i="81"/>
  <c r="K12" i="81" s="1"/>
  <c r="J11" i="81"/>
  <c r="K11" i="81" s="1"/>
  <c r="K10" i="81"/>
  <c r="J10" i="81"/>
  <c r="J9" i="81"/>
  <c r="K9" i="81" s="1"/>
  <c r="J8" i="81"/>
  <c r="K8" i="81" s="1"/>
  <c r="J7" i="81"/>
  <c r="K7" i="81" s="1"/>
  <c r="J6" i="81"/>
  <c r="K6" i="81" s="1"/>
  <c r="J5" i="81"/>
  <c r="K5" i="81" s="1"/>
  <c r="J4" i="81"/>
  <c r="K4" i="81" s="1"/>
  <c r="J12" i="80"/>
  <c r="K12" i="80" s="1"/>
  <c r="K11" i="80"/>
  <c r="J11" i="80"/>
  <c r="J10" i="80"/>
  <c r="K10" i="80" s="1"/>
  <c r="J9" i="80"/>
  <c r="K9" i="80" s="1"/>
  <c r="J8" i="80"/>
  <c r="K8" i="80" s="1"/>
  <c r="J7" i="80"/>
  <c r="K7" i="80" s="1"/>
  <c r="J6" i="80"/>
  <c r="K6" i="80" s="1"/>
  <c r="J5" i="80"/>
  <c r="K5" i="80" s="1"/>
  <c r="J4" i="80"/>
  <c r="K4" i="80" s="1"/>
  <c r="K12" i="79"/>
  <c r="J12" i="79"/>
  <c r="J11" i="79"/>
  <c r="K11" i="79" s="1"/>
  <c r="J10" i="79"/>
  <c r="K10" i="79" s="1"/>
  <c r="J9" i="79"/>
  <c r="K9" i="79" s="1"/>
  <c r="J8" i="79"/>
  <c r="K8" i="79" s="1"/>
  <c r="J7" i="79"/>
  <c r="K7" i="79" s="1"/>
  <c r="J6" i="79"/>
  <c r="K6" i="79" s="1"/>
  <c r="J5" i="79"/>
  <c r="K5" i="79" s="1"/>
  <c r="K4" i="79"/>
  <c r="J4" i="79"/>
  <c r="J12" i="78"/>
  <c r="K12" i="78" s="1"/>
  <c r="J11" i="78"/>
  <c r="K11" i="78" s="1"/>
  <c r="J10" i="78"/>
  <c r="K10" i="78" s="1"/>
  <c r="J8" i="78"/>
  <c r="K8" i="78" s="1"/>
  <c r="J7" i="78"/>
  <c r="K7" i="78" s="1"/>
  <c r="J6" i="78"/>
  <c r="K6" i="78" s="1"/>
  <c r="J5" i="78"/>
  <c r="K5" i="78" s="1"/>
  <c r="K4" i="78"/>
  <c r="J4" i="78"/>
  <c r="J12" i="77"/>
  <c r="K12" i="77" s="1"/>
  <c r="J11" i="77"/>
  <c r="K11" i="77" s="1"/>
  <c r="J10" i="77"/>
  <c r="K10" i="77" s="1"/>
  <c r="J9" i="77"/>
  <c r="K9" i="77" s="1"/>
  <c r="J8" i="77"/>
  <c r="K8" i="77" s="1"/>
  <c r="J7" i="77"/>
  <c r="K7" i="77" s="1"/>
  <c r="J6" i="77"/>
  <c r="K6" i="77" s="1"/>
  <c r="K5" i="77"/>
  <c r="J5" i="77"/>
  <c r="J4" i="77"/>
  <c r="K4" i="77" s="1"/>
  <c r="J12" i="76"/>
  <c r="K12" i="76" s="1"/>
  <c r="J11" i="76"/>
  <c r="K11" i="76" s="1"/>
  <c r="J10" i="76"/>
  <c r="K10" i="76" s="1"/>
  <c r="K9" i="76"/>
  <c r="J9" i="76"/>
  <c r="J8" i="76"/>
  <c r="K8" i="76" s="1"/>
  <c r="K7" i="76"/>
  <c r="J7" i="76"/>
  <c r="J6" i="76"/>
  <c r="K6" i="76" s="1"/>
  <c r="K5" i="76"/>
  <c r="J5" i="76"/>
  <c r="J4" i="76"/>
  <c r="K4" i="76" s="1"/>
  <c r="K12" i="75"/>
  <c r="J12" i="75"/>
  <c r="J11" i="75"/>
  <c r="K11" i="75" s="1"/>
  <c r="K10" i="75"/>
  <c r="J10" i="75"/>
  <c r="J9" i="75"/>
  <c r="K9" i="75" s="1"/>
  <c r="K8" i="75"/>
  <c r="J8" i="75"/>
  <c r="J7" i="75"/>
  <c r="K7" i="75" s="1"/>
  <c r="K6" i="75"/>
  <c r="J6" i="75"/>
  <c r="J5" i="75"/>
  <c r="K5" i="75" s="1"/>
  <c r="K4" i="75"/>
  <c r="J4" i="75"/>
  <c r="J12" i="74"/>
  <c r="K12" i="74" s="1"/>
  <c r="K11" i="74"/>
  <c r="J11" i="74"/>
  <c r="J10" i="74"/>
  <c r="K10" i="74" s="1"/>
  <c r="K9" i="74"/>
  <c r="J9" i="74"/>
  <c r="J8" i="74"/>
  <c r="K8" i="74" s="1"/>
  <c r="K7" i="74"/>
  <c r="J7" i="74"/>
  <c r="J6" i="74"/>
  <c r="K6" i="74" s="1"/>
  <c r="K5" i="74"/>
  <c r="J5" i="74"/>
  <c r="J4" i="74"/>
  <c r="K4" i="74" s="1"/>
  <c r="K12" i="73"/>
  <c r="J12" i="73"/>
  <c r="J11" i="73"/>
  <c r="K11" i="73" s="1"/>
  <c r="K10" i="73"/>
  <c r="J10" i="73"/>
  <c r="J9" i="73"/>
  <c r="K9" i="73" s="1"/>
  <c r="K8" i="73"/>
  <c r="J8" i="73"/>
  <c r="J7" i="73"/>
  <c r="K7" i="73" s="1"/>
  <c r="K6" i="73"/>
  <c r="J6" i="73"/>
  <c r="J5" i="73"/>
  <c r="K5" i="73" s="1"/>
  <c r="K4" i="73"/>
  <c r="J4" i="73"/>
  <c r="J12" i="72"/>
  <c r="K12" i="72" s="1"/>
  <c r="K11" i="72"/>
  <c r="J11" i="72"/>
  <c r="J10" i="72"/>
  <c r="K10" i="72" s="1"/>
  <c r="K9" i="72"/>
  <c r="J9" i="72"/>
  <c r="J8" i="72"/>
  <c r="K8" i="72" s="1"/>
  <c r="K7" i="72"/>
  <c r="J7" i="72"/>
  <c r="J6" i="72"/>
  <c r="K6" i="72" s="1"/>
  <c r="K5" i="72"/>
  <c r="J5" i="72"/>
  <c r="J4" i="72"/>
  <c r="K4" i="72" s="1"/>
  <c r="K12" i="71"/>
  <c r="J12" i="71"/>
  <c r="J11" i="71"/>
  <c r="K11" i="71" s="1"/>
  <c r="K10" i="71"/>
  <c r="J10" i="71"/>
  <c r="J9" i="71"/>
  <c r="K9" i="71" s="1"/>
  <c r="K8" i="71"/>
  <c r="J8" i="71"/>
  <c r="J7" i="71"/>
  <c r="K7" i="71" s="1"/>
  <c r="K6" i="71"/>
  <c r="J6" i="71"/>
  <c r="J5" i="71"/>
  <c r="K5" i="71" s="1"/>
  <c r="K4" i="71"/>
  <c r="J4" i="71"/>
  <c r="J12" i="70"/>
  <c r="K12" i="70" s="1"/>
  <c r="K11" i="70"/>
  <c r="J11" i="70"/>
  <c r="J10" i="70"/>
  <c r="K10" i="70" s="1"/>
  <c r="K9" i="70"/>
  <c r="J9" i="70"/>
  <c r="J8" i="70"/>
  <c r="K8" i="70" s="1"/>
  <c r="K7" i="70"/>
  <c r="J7" i="70"/>
  <c r="J6" i="70"/>
  <c r="K6" i="70" s="1"/>
  <c r="K5" i="70"/>
  <c r="J5" i="70"/>
  <c r="J4" i="70"/>
  <c r="K4" i="70" s="1"/>
  <c r="K12" i="69"/>
  <c r="J12" i="69"/>
  <c r="J11" i="69"/>
  <c r="K11" i="69" s="1"/>
  <c r="K10" i="69"/>
  <c r="J10" i="69"/>
  <c r="J9" i="69"/>
  <c r="K9" i="69" s="1"/>
  <c r="K8" i="69"/>
  <c r="J8" i="69"/>
  <c r="J7" i="69"/>
  <c r="K7" i="69" s="1"/>
  <c r="K6" i="69"/>
  <c r="J6" i="69"/>
  <c r="J5" i="69"/>
  <c r="K5" i="69" s="1"/>
  <c r="K4" i="69"/>
  <c r="J4" i="69"/>
  <c r="J12" i="68"/>
  <c r="K12" i="68" s="1"/>
  <c r="K11" i="68"/>
  <c r="J11" i="68"/>
  <c r="J10" i="68"/>
  <c r="K10" i="68" s="1"/>
  <c r="K9" i="68"/>
  <c r="J9" i="68"/>
  <c r="J8" i="68"/>
  <c r="K8" i="68" s="1"/>
  <c r="K7" i="68"/>
  <c r="J7" i="68"/>
  <c r="J6" i="68"/>
  <c r="K6" i="68" s="1"/>
  <c r="K5" i="68"/>
  <c r="J5" i="68"/>
  <c r="J4" i="68"/>
  <c r="K4" i="68" s="1"/>
  <c r="K12" i="67"/>
  <c r="J12" i="67"/>
  <c r="J11" i="67"/>
  <c r="K11" i="67" s="1"/>
  <c r="K10" i="67"/>
  <c r="J10" i="67"/>
  <c r="J9" i="67"/>
  <c r="K9" i="67" s="1"/>
  <c r="K8" i="67"/>
  <c r="J8" i="67"/>
  <c r="J7" i="67"/>
  <c r="K7" i="67" s="1"/>
  <c r="K6" i="67"/>
  <c r="J6" i="67"/>
  <c r="J5" i="67"/>
  <c r="K5" i="67" s="1"/>
  <c r="K4" i="67"/>
  <c r="J4" i="67"/>
  <c r="J12" i="66"/>
  <c r="K12" i="66" s="1"/>
  <c r="K11" i="66"/>
  <c r="J11" i="66"/>
  <c r="J10" i="66"/>
  <c r="K10" i="66" s="1"/>
  <c r="K9" i="66"/>
  <c r="J9" i="66"/>
  <c r="J8" i="66"/>
  <c r="K8" i="66" s="1"/>
  <c r="K7" i="66"/>
  <c r="J7" i="66"/>
  <c r="J6" i="66"/>
  <c r="K6" i="66" s="1"/>
  <c r="K5" i="66"/>
  <c r="J5" i="66"/>
  <c r="J4" i="66"/>
  <c r="K4" i="66" s="1"/>
  <c r="K12" i="65"/>
  <c r="J12" i="65"/>
  <c r="J11" i="65"/>
  <c r="K11" i="65" s="1"/>
  <c r="K10" i="65"/>
  <c r="J10" i="65"/>
  <c r="J9" i="65"/>
  <c r="K9" i="65" s="1"/>
  <c r="K8" i="65"/>
  <c r="J8" i="65"/>
  <c r="J7" i="65"/>
  <c r="K7" i="65" s="1"/>
  <c r="K6" i="65"/>
  <c r="J6" i="65"/>
  <c r="J5" i="65"/>
  <c r="K5" i="65" s="1"/>
  <c r="K4" i="65"/>
  <c r="J4" i="65"/>
  <c r="J12" i="64"/>
  <c r="K12" i="64" s="1"/>
  <c r="K11" i="64"/>
  <c r="J11" i="64"/>
  <c r="J10" i="64"/>
  <c r="K10" i="64" s="1"/>
  <c r="K7" i="64"/>
  <c r="J7" i="64"/>
  <c r="J6" i="64"/>
  <c r="K6" i="64" s="1"/>
  <c r="K5" i="64"/>
  <c r="J5" i="64"/>
  <c r="J4" i="64"/>
  <c r="K4" i="64" s="1"/>
  <c r="K12" i="63"/>
  <c r="J12" i="63"/>
  <c r="J11" i="63"/>
  <c r="K11" i="63" s="1"/>
  <c r="K10" i="63"/>
  <c r="J10" i="63"/>
  <c r="J9" i="63"/>
  <c r="K9" i="63" s="1"/>
  <c r="K8" i="63"/>
  <c r="J8" i="63"/>
  <c r="J7" i="63"/>
  <c r="K7" i="63" s="1"/>
  <c r="K6" i="63"/>
  <c r="J6" i="63"/>
  <c r="J5" i="63"/>
  <c r="K5" i="63" s="1"/>
  <c r="K4" i="63"/>
  <c r="J4" i="63"/>
  <c r="G13" i="62"/>
  <c r="E13" i="62"/>
  <c r="F13" i="62" s="1"/>
  <c r="J12" i="62"/>
  <c r="K12" i="62" s="1"/>
  <c r="J11" i="62"/>
  <c r="K11" i="62" s="1"/>
  <c r="J10" i="62"/>
  <c r="K10" i="62" s="1"/>
  <c r="J9" i="62"/>
  <c r="K9" i="62" s="1"/>
  <c r="J8" i="62"/>
  <c r="K8" i="62" s="1"/>
  <c r="J7" i="62"/>
  <c r="K7" i="62" s="1"/>
  <c r="J6" i="62"/>
  <c r="K6" i="62" s="1"/>
  <c r="J5" i="62"/>
  <c r="K5" i="62" s="1"/>
  <c r="J12" i="61"/>
  <c r="K12" i="61" s="1"/>
  <c r="J11" i="61"/>
  <c r="K11" i="61" s="1"/>
  <c r="J10" i="61"/>
  <c r="K10" i="61" s="1"/>
  <c r="J9" i="61"/>
  <c r="K9" i="61" s="1"/>
  <c r="J8" i="61"/>
  <c r="K8" i="61" s="1"/>
  <c r="J7" i="61"/>
  <c r="K7" i="61" s="1"/>
  <c r="J6" i="61"/>
  <c r="K6" i="61" s="1"/>
  <c r="J5" i="61"/>
  <c r="K5" i="61" s="1"/>
  <c r="J4" i="61"/>
  <c r="K4" i="61" s="1"/>
  <c r="G13" i="60"/>
  <c r="E13" i="60"/>
  <c r="J12" i="60"/>
  <c r="K12" i="60" s="1"/>
  <c r="J11" i="60"/>
  <c r="K11" i="60" s="1"/>
  <c r="J10" i="60"/>
  <c r="K10" i="60" s="1"/>
  <c r="J8" i="60"/>
  <c r="K8" i="60" s="1"/>
  <c r="J7" i="60"/>
  <c r="K7" i="60" s="1"/>
  <c r="J6" i="60"/>
  <c r="K6" i="60" s="1"/>
  <c r="J5" i="60"/>
  <c r="K5" i="60" s="1"/>
  <c r="J4" i="60"/>
  <c r="K4" i="60" s="1"/>
  <c r="J12" i="59"/>
  <c r="K12" i="59" s="1"/>
  <c r="J11" i="59"/>
  <c r="K11" i="59" s="1"/>
  <c r="J10" i="59"/>
  <c r="K10" i="59" s="1"/>
  <c r="J8" i="59"/>
  <c r="K8" i="59" s="1"/>
  <c r="J7" i="59"/>
  <c r="K7" i="59" s="1"/>
  <c r="J6" i="59"/>
  <c r="K6" i="59" s="1"/>
  <c r="J5" i="59"/>
  <c r="K5" i="59" s="1"/>
  <c r="J4" i="59"/>
  <c r="K4" i="59" s="1"/>
  <c r="J12" i="58"/>
  <c r="K12" i="58" s="1"/>
  <c r="J11" i="58"/>
  <c r="K11" i="58" s="1"/>
  <c r="J10" i="58"/>
  <c r="K10" i="58" s="1"/>
  <c r="J9" i="58"/>
  <c r="K9" i="58" s="1"/>
  <c r="J8" i="58"/>
  <c r="K8" i="58" s="1"/>
  <c r="J7" i="58"/>
  <c r="K7" i="58" s="1"/>
  <c r="J6" i="58"/>
  <c r="K6" i="58" s="1"/>
  <c r="J5" i="58"/>
  <c r="K5" i="58" s="1"/>
  <c r="J4" i="58"/>
  <c r="K4" i="58" s="1"/>
  <c r="J12" i="57"/>
  <c r="K12" i="57" s="1"/>
  <c r="J11" i="57"/>
  <c r="K11" i="57" s="1"/>
  <c r="K10" i="57"/>
  <c r="J10" i="57"/>
  <c r="J9" i="57"/>
  <c r="K9" i="57" s="1"/>
  <c r="J8" i="57"/>
  <c r="K8" i="57" s="1"/>
  <c r="J7" i="57"/>
  <c r="K7" i="57" s="1"/>
  <c r="J6" i="57"/>
  <c r="K6" i="57" s="1"/>
  <c r="J5" i="57"/>
  <c r="K5" i="57" s="1"/>
  <c r="J4" i="57"/>
  <c r="K4" i="57" s="1"/>
  <c r="J12" i="56" l="1"/>
  <c r="K12" i="56" s="1"/>
  <c r="J11" i="56"/>
  <c r="K11" i="56" s="1"/>
  <c r="J10" i="56"/>
  <c r="K10" i="56" s="1"/>
  <c r="J9" i="56"/>
  <c r="K9" i="56" s="1"/>
  <c r="J8" i="56"/>
  <c r="K8" i="56" s="1"/>
  <c r="J7" i="56"/>
  <c r="K7" i="56" s="1"/>
  <c r="J6" i="56"/>
  <c r="K6" i="56" s="1"/>
  <c r="J5" i="56"/>
  <c r="K5" i="56" s="1"/>
  <c r="J4" i="56"/>
  <c r="K4" i="56" s="1"/>
</calcChain>
</file>

<file path=xl/sharedStrings.xml><?xml version="1.0" encoding="utf-8"?>
<sst xmlns="http://schemas.openxmlformats.org/spreadsheetml/2006/main" count="951" uniqueCount="68">
  <si>
    <t>Valuation Band Range</t>
  </si>
  <si>
    <t>Intervening bands</t>
  </si>
  <si>
    <t>Dwellings value</t>
  </si>
  <si>
    <t>Total number social housing dwellings</t>
  </si>
  <si>
    <t>% occupied dwellings</t>
  </si>
  <si>
    <t>% vacant dwellings</t>
  </si>
  <si>
    <t>EUV-SH Values</t>
  </si>
  <si>
    <t>&lt;£50,000</t>
  </si>
  <si>
    <t>£50,000 - £59,999</t>
  </si>
  <si>
    <t>£60,000 - £69,999</t>
  </si>
  <si>
    <t>£70,000 - £79,999</t>
  </si>
  <si>
    <t>£80,000 - £89,999</t>
  </si>
  <si>
    <t>£90,000 - £99,999</t>
  </si>
  <si>
    <t>&lt;£50,000 - £99,999</t>
  </si>
  <si>
    <t>PostalSector</t>
  </si>
  <si>
    <t>Market Values</t>
  </si>
  <si>
    <t>Total</t>
  </si>
  <si>
    <t>Average</t>
  </si>
  <si>
    <t>Tenure Status</t>
  </si>
  <si>
    <t>Number of occupied dwellings</t>
  </si>
  <si>
    <t>£100,000 - £149,999</t>
  </si>
  <si>
    <t>BD19 ***</t>
  </si>
  <si>
    <t>HD2 ***</t>
  </si>
  <si>
    <t>HD1 ***</t>
  </si>
  <si>
    <t>HD3 ***</t>
  </si>
  <si>
    <t>HD5 ***</t>
  </si>
  <si>
    <t>WF12 0** WF12 2**</t>
  </si>
  <si>
    <t>WF13 ***</t>
  </si>
  <si>
    <t>WF14 ***</t>
  </si>
  <si>
    <t>HD4 5**</t>
  </si>
  <si>
    <t>HD4 6**</t>
  </si>
  <si>
    <t>HD4 7**</t>
  </si>
  <si>
    <t>HD7 4**</t>
  </si>
  <si>
    <t>BD4 *** BD11 *** BD12 ***</t>
  </si>
  <si>
    <t>HD7 5**</t>
  </si>
  <si>
    <t>HD7 6**</t>
  </si>
  <si>
    <t>HD8 0**</t>
  </si>
  <si>
    <t>HD8 8**</t>
  </si>
  <si>
    <t>HD8 9**</t>
  </si>
  <si>
    <t>HD9 1**</t>
  </si>
  <si>
    <t>HD9 3**</t>
  </si>
  <si>
    <t>HD9 2**</t>
  </si>
  <si>
    <t>HD9 4** HD9 5**</t>
  </si>
  <si>
    <t>HD9 6**</t>
  </si>
  <si>
    <t>HD9 7**</t>
  </si>
  <si>
    <t>WF12 7**</t>
  </si>
  <si>
    <t>WF12 8**</t>
  </si>
  <si>
    <t>WF15 6**</t>
  </si>
  <si>
    <t>WF15 7**</t>
  </si>
  <si>
    <t>WF15 8**</t>
  </si>
  <si>
    <t>WF16 0**</t>
  </si>
  <si>
    <t>WF16 9**</t>
  </si>
  <si>
    <t>WF17 0**</t>
  </si>
  <si>
    <t>WF17 5**</t>
  </si>
  <si>
    <t>WF17 6**</t>
  </si>
  <si>
    <t>WF17 7**</t>
  </si>
  <si>
    <t>WF17 9**</t>
  </si>
  <si>
    <t>WF17 8**</t>
  </si>
  <si>
    <t>WF4 4**</t>
  </si>
  <si>
    <t>All Kirklees postcodes</t>
  </si>
  <si>
    <t>&lt;£50,000 - £89,999</t>
  </si>
  <si>
    <t>£90,000 - £149,999</t>
  </si>
  <si>
    <t>&lt;£50,000 - £79,999</t>
  </si>
  <si>
    <t>£80,000 - £149,999</t>
  </si>
  <si>
    <t>&lt;£50,000 - £59,999</t>
  </si>
  <si>
    <t>WF12 9**</t>
  </si>
  <si>
    <t>&lt;£50,000 - £69,999</t>
  </si>
  <si>
    <t>£70,000 - £149,999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</si>
</sst>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£&quot;#,##0"/>
    <numFmt numFmtId="166" formatCode="&quot;£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0" fillId="0" borderId="1" xfId="0" applyNumberFormat="1" applyBorder="1"/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3" sqref="A3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6" t="s">
        <v>59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8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13</v>
      </c>
      <c r="C4" s="14" t="s">
        <v>7</v>
      </c>
      <c r="D4" s="12">
        <v>2900</v>
      </c>
      <c r="E4" s="13">
        <v>36384235</v>
      </c>
      <c r="F4" s="13">
        <v>12546.287931034483</v>
      </c>
      <c r="G4" s="13">
        <v>117368500</v>
      </c>
      <c r="H4" s="13">
        <v>40471.896551724138</v>
      </c>
      <c r="I4" s="12">
        <v>2820</v>
      </c>
      <c r="J4" s="10">
        <f>IF(ISERROR(I4/D4),"",I4/D4)</f>
        <v>0.97241379310344822</v>
      </c>
      <c r="K4" s="11">
        <f>IF(ISERROR(1-J4),"",1-J4)</f>
        <v>2.7586206896551779E-2</v>
      </c>
    </row>
    <row r="5" spans="1:11" ht="13.5" thickBot="1" x14ac:dyDescent="0.25">
      <c r="A5" s="9"/>
      <c r="B5" s="14"/>
      <c r="C5" s="14" t="s">
        <v>8</v>
      </c>
      <c r="D5" s="12">
        <v>6431</v>
      </c>
      <c r="E5" s="13">
        <v>106792985</v>
      </c>
      <c r="F5" s="13">
        <v>16605.968745140726</v>
      </c>
      <c r="G5" s="13">
        <v>344493500</v>
      </c>
      <c r="H5" s="13">
        <v>53567.641113357175</v>
      </c>
      <c r="I5" s="12">
        <v>6328</v>
      </c>
      <c r="J5" s="10">
        <f t="shared" ref="J5:J12" si="0">IF(ISERROR(I5/D5),"",I5/D5)</f>
        <v>0.98398382833151921</v>
      </c>
      <c r="K5" s="11">
        <f t="shared" ref="K5:K12" si="1">IF(ISERROR(1-J5),"",1-J5)</f>
        <v>1.6016171668480794E-2</v>
      </c>
    </row>
    <row r="6" spans="1:11" ht="13.5" thickBot="1" x14ac:dyDescent="0.25">
      <c r="A6" s="9"/>
      <c r="B6" s="14"/>
      <c r="C6" s="14" t="s">
        <v>9</v>
      </c>
      <c r="D6" s="12">
        <v>2747</v>
      </c>
      <c r="E6" s="13">
        <v>52604210</v>
      </c>
      <c r="F6" s="13">
        <v>19149.694211867492</v>
      </c>
      <c r="G6" s="13">
        <v>169691000</v>
      </c>
      <c r="H6" s="13">
        <v>61773.207135056422</v>
      </c>
      <c r="I6" s="12">
        <v>2695</v>
      </c>
      <c r="J6" s="10">
        <f t="shared" si="0"/>
        <v>0.98107025846377871</v>
      </c>
      <c r="K6" s="11">
        <f t="shared" si="1"/>
        <v>1.892974153622129E-2</v>
      </c>
    </row>
    <row r="7" spans="1:11" ht="13.5" thickBot="1" x14ac:dyDescent="0.25">
      <c r="A7" s="9"/>
      <c r="B7" s="14"/>
      <c r="C7" s="14" t="s">
        <v>10</v>
      </c>
      <c r="D7" s="12">
        <v>5584</v>
      </c>
      <c r="E7" s="13">
        <v>126864245</v>
      </c>
      <c r="F7" s="13">
        <v>22719.241583094557</v>
      </c>
      <c r="G7" s="13">
        <v>409239500</v>
      </c>
      <c r="H7" s="13">
        <v>73287.876074498563</v>
      </c>
      <c r="I7" s="12">
        <v>5517</v>
      </c>
      <c r="J7" s="10">
        <f t="shared" si="0"/>
        <v>0.98800143266475648</v>
      </c>
      <c r="K7" s="11">
        <f t="shared" si="1"/>
        <v>1.1998567335243515E-2</v>
      </c>
    </row>
    <row r="8" spans="1:11" ht="13.5" thickBot="1" x14ac:dyDescent="0.25">
      <c r="A8" s="9"/>
      <c r="B8" s="14"/>
      <c r="C8" s="14" t="s">
        <v>11</v>
      </c>
      <c r="D8" s="12">
        <v>3396</v>
      </c>
      <c r="E8" s="13">
        <v>86909275</v>
      </c>
      <c r="F8" s="13">
        <v>25591.659305064783</v>
      </c>
      <c r="G8" s="13">
        <v>280352500</v>
      </c>
      <c r="H8" s="13">
        <v>82553.739693757365</v>
      </c>
      <c r="I8" s="12">
        <v>3357</v>
      </c>
      <c r="J8" s="10">
        <f t="shared" si="0"/>
        <v>0.9885159010600707</v>
      </c>
      <c r="K8" s="11">
        <f t="shared" si="1"/>
        <v>1.1484098939929299E-2</v>
      </c>
    </row>
    <row r="9" spans="1:11" ht="13.5" thickBot="1" x14ac:dyDescent="0.25">
      <c r="A9" s="9"/>
      <c r="B9" s="14"/>
      <c r="C9" s="14" t="s">
        <v>12</v>
      </c>
      <c r="D9" s="12">
        <v>1681</v>
      </c>
      <c r="E9" s="13">
        <v>47346300</v>
      </c>
      <c r="F9" s="13">
        <v>28165.556216537774</v>
      </c>
      <c r="G9" s="13">
        <v>152730000</v>
      </c>
      <c r="H9" s="13">
        <v>90856.632956573463</v>
      </c>
      <c r="I9" s="12">
        <v>1673</v>
      </c>
      <c r="J9" s="10">
        <f t="shared" si="0"/>
        <v>0.9952409280190363</v>
      </c>
      <c r="K9" s="11">
        <f t="shared" si="1"/>
        <v>4.7590719809637028E-3</v>
      </c>
    </row>
    <row r="10" spans="1:11" ht="13.5" thickBot="1" x14ac:dyDescent="0.25">
      <c r="A10" s="9"/>
      <c r="B10" s="14" t="s">
        <v>20</v>
      </c>
      <c r="C10" s="14" t="s">
        <v>20</v>
      </c>
      <c r="D10" s="12">
        <v>316</v>
      </c>
      <c r="E10" s="13">
        <v>10165055</v>
      </c>
      <c r="F10" s="13">
        <v>32167.895569620254</v>
      </c>
      <c r="G10" s="13">
        <v>32790500</v>
      </c>
      <c r="H10" s="13">
        <v>103767.40506329114</v>
      </c>
      <c r="I10" s="12">
        <v>306</v>
      </c>
      <c r="J10" s="10">
        <f t="shared" si="0"/>
        <v>0.96835443037974689</v>
      </c>
      <c r="K10" s="11">
        <f t="shared" si="1"/>
        <v>3.1645569620253111E-2</v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25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104</v>
      </c>
      <c r="E4" s="13">
        <v>1432820</v>
      </c>
      <c r="F4" s="13">
        <v>13777.115384615385</v>
      </c>
      <c r="G4" s="13">
        <v>4622000</v>
      </c>
      <c r="H4" s="13">
        <v>44442.307692307695</v>
      </c>
      <c r="I4" s="12">
        <v>104</v>
      </c>
      <c r="J4" s="10">
        <f>IF(ISERROR(I4/D4),"",I4/D4)</f>
        <v>1</v>
      </c>
      <c r="K4" s="11">
        <f>IF(ISERROR(1-J4),"",1-J4)</f>
        <v>0</v>
      </c>
    </row>
    <row r="5" spans="1:11" ht="13.5" thickBot="1" x14ac:dyDescent="0.25">
      <c r="A5" s="9"/>
      <c r="B5" s="14"/>
      <c r="C5" s="14" t="s">
        <v>8</v>
      </c>
      <c r="D5" s="12">
        <v>584</v>
      </c>
      <c r="E5" s="13">
        <v>9565050</v>
      </c>
      <c r="F5" s="13">
        <v>16378.510273972603</v>
      </c>
      <c r="G5" s="13">
        <v>30855000</v>
      </c>
      <c r="H5" s="13">
        <v>52833.904109589042</v>
      </c>
      <c r="I5" s="12">
        <v>570</v>
      </c>
      <c r="J5" s="10">
        <f t="shared" ref="J5:J12" si="0">IF(ISERROR(I5/D5),"",I5/D5)</f>
        <v>0.97602739726027399</v>
      </c>
      <c r="K5" s="11">
        <f t="shared" ref="K5:K12" si="1">IF(ISERROR(1-J5),"",1-J5)</f>
        <v>2.3972602739726012E-2</v>
      </c>
    </row>
    <row r="6" spans="1:11" ht="13.5" thickBot="1" x14ac:dyDescent="0.25">
      <c r="A6" s="9"/>
      <c r="B6" s="14"/>
      <c r="C6" s="14" t="s">
        <v>9</v>
      </c>
      <c r="D6" s="12">
        <v>395</v>
      </c>
      <c r="E6" s="13">
        <v>7494560</v>
      </c>
      <c r="F6" s="13">
        <v>18973.569620253165</v>
      </c>
      <c r="G6" s="13">
        <v>24176000</v>
      </c>
      <c r="H6" s="13">
        <v>61205.063291139239</v>
      </c>
      <c r="I6" s="12">
        <v>391</v>
      </c>
      <c r="J6" s="10">
        <f t="shared" si="0"/>
        <v>0.98987341772151893</v>
      </c>
      <c r="K6" s="11">
        <f t="shared" si="1"/>
        <v>1.0126582278481067E-2</v>
      </c>
    </row>
    <row r="7" spans="1:11" ht="13.5" thickBot="1" x14ac:dyDescent="0.25">
      <c r="A7" s="9"/>
      <c r="B7" s="14"/>
      <c r="C7" s="14" t="s">
        <v>10</v>
      </c>
      <c r="D7" s="12">
        <v>345</v>
      </c>
      <c r="E7" s="13">
        <v>8017530</v>
      </c>
      <c r="F7" s="13">
        <v>23239.217391304348</v>
      </c>
      <c r="G7" s="13">
        <v>25863000</v>
      </c>
      <c r="H7" s="13">
        <v>74965.217391304352</v>
      </c>
      <c r="I7" s="12">
        <v>336</v>
      </c>
      <c r="J7" s="10">
        <f t="shared" si="0"/>
        <v>0.97391304347826091</v>
      </c>
      <c r="K7" s="11">
        <f t="shared" si="1"/>
        <v>2.6086956521739091E-2</v>
      </c>
    </row>
    <row r="8" spans="1:11" ht="13.5" thickBot="1" x14ac:dyDescent="0.25">
      <c r="A8" s="9"/>
      <c r="B8" s="14"/>
      <c r="C8" s="14" t="s">
        <v>11</v>
      </c>
      <c r="D8" s="12">
        <v>584</v>
      </c>
      <c r="E8" s="13">
        <v>14982300</v>
      </c>
      <c r="F8" s="13">
        <v>25654.623287671231</v>
      </c>
      <c r="G8" s="13">
        <v>48330000</v>
      </c>
      <c r="H8" s="13">
        <v>82756.849315068495</v>
      </c>
      <c r="I8" s="12">
        <v>573</v>
      </c>
      <c r="J8" s="10">
        <f t="shared" si="0"/>
        <v>0.98116438356164382</v>
      </c>
      <c r="K8" s="11">
        <f t="shared" si="1"/>
        <v>1.8835616438356184E-2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300</v>
      </c>
      <c r="E9" s="13">
        <v>8394025</v>
      </c>
      <c r="F9" s="13">
        <v>27980.083333333332</v>
      </c>
      <c r="G9" s="13">
        <v>27077500</v>
      </c>
      <c r="H9" s="13">
        <v>90258.333333333328</v>
      </c>
      <c r="I9" s="12">
        <v>298</v>
      </c>
      <c r="J9" s="10">
        <f t="shared" si="0"/>
        <v>0.99333333333333329</v>
      </c>
      <c r="K9" s="11">
        <f t="shared" si="1"/>
        <v>6.6666666666667096E-3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32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66</v>
      </c>
      <c r="E6" s="13">
        <v>1305100</v>
      </c>
      <c r="F6" s="13">
        <v>19774.242424242424</v>
      </c>
      <c r="G6" s="13">
        <v>4210000</v>
      </c>
      <c r="H6" s="13">
        <v>63787.878787878784</v>
      </c>
      <c r="I6" s="12">
        <v>64</v>
      </c>
      <c r="J6" s="10">
        <f t="shared" si="0"/>
        <v>0.96969696969696972</v>
      </c>
      <c r="K6" s="11">
        <f t="shared" si="1"/>
        <v>3.0303030303030276E-2</v>
      </c>
    </row>
    <row r="7" spans="1:11" ht="13.5" thickBot="1" x14ac:dyDescent="0.25">
      <c r="A7" s="9"/>
      <c r="B7" s="14"/>
      <c r="C7" s="14" t="s">
        <v>10</v>
      </c>
      <c r="D7" s="12">
        <v>34</v>
      </c>
      <c r="E7" s="13">
        <v>751750</v>
      </c>
      <c r="F7" s="13">
        <v>22110.294117647059</v>
      </c>
      <c r="G7" s="13">
        <v>2425000</v>
      </c>
      <c r="H7" s="13">
        <v>71323.529411764699</v>
      </c>
      <c r="I7" s="12">
        <v>33</v>
      </c>
      <c r="J7" s="10">
        <f t="shared" si="0"/>
        <v>0.97058823529411764</v>
      </c>
      <c r="K7" s="11">
        <f t="shared" si="1"/>
        <v>2.9411764705882359E-2</v>
      </c>
    </row>
    <row r="8" spans="1:11" ht="13.5" thickBot="1" x14ac:dyDescent="0.25">
      <c r="A8" s="9"/>
      <c r="B8" s="14"/>
      <c r="C8" s="14" t="s">
        <v>11</v>
      </c>
      <c r="D8" s="12">
        <v>77</v>
      </c>
      <c r="E8" s="13">
        <v>1925100</v>
      </c>
      <c r="F8" s="13">
        <v>25001.2987012987</v>
      </c>
      <c r="G8" s="13">
        <v>6210000</v>
      </c>
      <c r="H8" s="13">
        <v>80649.350649350643</v>
      </c>
      <c r="I8" s="12">
        <v>76</v>
      </c>
      <c r="J8" s="10">
        <f t="shared" si="0"/>
        <v>0.98701298701298701</v>
      </c>
      <c r="K8" s="11">
        <f t="shared" si="1"/>
        <v>1.2987012987012991E-2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9</v>
      </c>
      <c r="E9" s="13">
        <v>251100</v>
      </c>
      <c r="F9" s="13">
        <v>27900</v>
      </c>
      <c r="G9" s="13">
        <v>810000</v>
      </c>
      <c r="H9" s="13">
        <v>90000</v>
      </c>
      <c r="I9" s="12">
        <v>9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34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12</v>
      </c>
      <c r="E4" s="13">
        <v>130200</v>
      </c>
      <c r="F4" s="13">
        <v>10850</v>
      </c>
      <c r="G4" s="13">
        <v>420000</v>
      </c>
      <c r="H4" s="13">
        <v>35000</v>
      </c>
      <c r="I4" s="12">
        <v>10</v>
      </c>
      <c r="J4" s="10">
        <f>IF(ISERROR(I4/D4),"",I4/D4)</f>
        <v>0.83333333333333337</v>
      </c>
      <c r="K4" s="11">
        <f>IF(ISERROR(1-J4),"",1-J4)</f>
        <v>0.16666666666666663</v>
      </c>
    </row>
    <row r="5" spans="1:11" ht="13.5" thickBot="1" x14ac:dyDescent="0.25">
      <c r="A5" s="9"/>
      <c r="B5" s="14"/>
      <c r="C5" s="14" t="s">
        <v>8</v>
      </c>
      <c r="D5" s="12">
        <v>59</v>
      </c>
      <c r="E5" s="13">
        <v>1005950</v>
      </c>
      <c r="F5" s="13">
        <v>17050</v>
      </c>
      <c r="G5" s="13">
        <v>3245000</v>
      </c>
      <c r="H5" s="13">
        <v>55000</v>
      </c>
      <c r="I5" s="12">
        <v>57</v>
      </c>
      <c r="J5" s="10">
        <f t="shared" ref="J5:J12" si="0">IF(ISERROR(I5/D5),"",I5/D5)</f>
        <v>0.96610169491525422</v>
      </c>
      <c r="K5" s="11">
        <f t="shared" ref="K5:K12" si="1">IF(ISERROR(1-J5),"",1-J5)</f>
        <v>3.3898305084745783E-2</v>
      </c>
    </row>
    <row r="6" spans="1:11" ht="13.5" thickBot="1" x14ac:dyDescent="0.25">
      <c r="A6" s="9"/>
      <c r="B6" s="14"/>
      <c r="C6" s="14" t="s">
        <v>9</v>
      </c>
      <c r="D6" s="12">
        <v>84</v>
      </c>
      <c r="E6" s="13">
        <v>1609520</v>
      </c>
      <c r="F6" s="13">
        <v>19160.952380952382</v>
      </c>
      <c r="G6" s="13">
        <v>5192000</v>
      </c>
      <c r="H6" s="13">
        <v>61809.523809523809</v>
      </c>
      <c r="I6" s="12">
        <v>84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23</v>
      </c>
      <c r="E7" s="13">
        <v>534750</v>
      </c>
      <c r="F7" s="13">
        <v>23250</v>
      </c>
      <c r="G7" s="13">
        <v>1725000</v>
      </c>
      <c r="H7" s="13">
        <v>75000</v>
      </c>
      <c r="I7" s="12">
        <v>22</v>
      </c>
      <c r="J7" s="10">
        <f t="shared" si="0"/>
        <v>0.95652173913043481</v>
      </c>
      <c r="K7" s="11">
        <f t="shared" si="1"/>
        <v>4.3478260869565188E-2</v>
      </c>
    </row>
    <row r="8" spans="1:11" ht="13.5" thickBot="1" x14ac:dyDescent="0.25">
      <c r="A8" s="9"/>
      <c r="B8" s="14"/>
      <c r="C8" s="14" t="s">
        <v>11</v>
      </c>
      <c r="D8" s="12">
        <v>50</v>
      </c>
      <c r="E8" s="13">
        <v>1263250</v>
      </c>
      <c r="F8" s="13">
        <v>25265</v>
      </c>
      <c r="G8" s="13">
        <v>4075000</v>
      </c>
      <c r="H8" s="13">
        <v>81500</v>
      </c>
      <c r="I8" s="12">
        <v>50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30</v>
      </c>
      <c r="E9" s="13">
        <v>838550</v>
      </c>
      <c r="F9" s="13">
        <v>27951.666666666668</v>
      </c>
      <c r="G9" s="13">
        <v>2705000</v>
      </c>
      <c r="H9" s="13">
        <v>90166.666666666672</v>
      </c>
      <c r="I9" s="12">
        <v>30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35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16</v>
      </c>
      <c r="E4" s="13">
        <v>173600</v>
      </c>
      <c r="F4" s="13">
        <v>10850</v>
      </c>
      <c r="G4" s="13">
        <v>560000</v>
      </c>
      <c r="H4" s="13">
        <v>35000</v>
      </c>
      <c r="I4" s="12">
        <v>15</v>
      </c>
      <c r="J4" s="10">
        <f>IF(ISERROR(I4/D4),"",I4/D4)</f>
        <v>0.9375</v>
      </c>
      <c r="K4" s="11">
        <f>IF(ISERROR(1-J4),"",1-J4)</f>
        <v>6.25E-2</v>
      </c>
    </row>
    <row r="5" spans="1:11" ht="13.5" thickBot="1" x14ac:dyDescent="0.25">
      <c r="A5" s="9"/>
      <c r="B5" s="14"/>
      <c r="C5" s="14" t="s">
        <v>8</v>
      </c>
      <c r="D5" s="12">
        <v>30</v>
      </c>
      <c r="E5" s="13">
        <v>511500</v>
      </c>
      <c r="F5" s="13">
        <v>17050</v>
      </c>
      <c r="G5" s="13">
        <v>1650000</v>
      </c>
      <c r="H5" s="13">
        <v>55000</v>
      </c>
      <c r="I5" s="12">
        <v>30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32</v>
      </c>
      <c r="E6" s="13">
        <v>612560</v>
      </c>
      <c r="F6" s="13">
        <v>19142.5</v>
      </c>
      <c r="G6" s="13">
        <v>1976000</v>
      </c>
      <c r="H6" s="13">
        <v>61750</v>
      </c>
      <c r="I6" s="12">
        <v>32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40</v>
      </c>
      <c r="E7" s="13">
        <v>930000</v>
      </c>
      <c r="F7" s="13">
        <v>23250</v>
      </c>
      <c r="G7" s="13">
        <v>3000000</v>
      </c>
      <c r="H7" s="13">
        <v>75000</v>
      </c>
      <c r="I7" s="12">
        <v>40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42</v>
      </c>
      <c r="E8" s="13">
        <v>1057100</v>
      </c>
      <c r="F8" s="13">
        <v>25169.047619047618</v>
      </c>
      <c r="G8" s="13">
        <v>3410000</v>
      </c>
      <c r="H8" s="13">
        <v>81190.476190476184</v>
      </c>
      <c r="I8" s="12">
        <v>41</v>
      </c>
      <c r="J8" s="10">
        <f t="shared" si="0"/>
        <v>0.97619047619047616</v>
      </c>
      <c r="K8" s="11">
        <f t="shared" si="1"/>
        <v>2.3809523809523836E-2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15</v>
      </c>
      <c r="E9" s="13">
        <v>418500</v>
      </c>
      <c r="F9" s="13">
        <v>27900</v>
      </c>
      <c r="G9" s="13">
        <v>1350000</v>
      </c>
      <c r="H9" s="13">
        <v>90000</v>
      </c>
      <c r="I9" s="12">
        <v>15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36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107</v>
      </c>
      <c r="E6" s="13">
        <v>2099940</v>
      </c>
      <c r="F6" s="13">
        <v>19625.607476635512</v>
      </c>
      <c r="G6" s="13">
        <v>6774000</v>
      </c>
      <c r="H6" s="13">
        <v>63308.411214953274</v>
      </c>
      <c r="I6" s="12">
        <v>107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28</v>
      </c>
      <c r="E7" s="13">
        <v>626200</v>
      </c>
      <c r="F7" s="13">
        <v>22364.285714285714</v>
      </c>
      <c r="G7" s="13">
        <v>2020000</v>
      </c>
      <c r="H7" s="13">
        <v>72142.857142857145</v>
      </c>
      <c r="I7" s="12">
        <v>28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87</v>
      </c>
      <c r="E8" s="13">
        <v>2249050</v>
      </c>
      <c r="F8" s="13">
        <v>25851.149425287356</v>
      </c>
      <c r="G8" s="13">
        <v>7255000</v>
      </c>
      <c r="H8" s="13">
        <v>83390.80459770115</v>
      </c>
      <c r="I8" s="12">
        <v>86</v>
      </c>
      <c r="J8" s="10">
        <f t="shared" si="0"/>
        <v>0.9885057471264368</v>
      </c>
      <c r="K8" s="11">
        <f t="shared" si="1"/>
        <v>1.1494252873563204E-2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60</v>
      </c>
      <c r="E9" s="13">
        <v>1742200</v>
      </c>
      <c r="F9" s="13">
        <v>29036.666666666668</v>
      </c>
      <c r="G9" s="13">
        <v>5620000</v>
      </c>
      <c r="H9" s="13">
        <v>93666.666666666672</v>
      </c>
      <c r="I9" s="12">
        <v>60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37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42</v>
      </c>
      <c r="E6" s="13">
        <v>832350</v>
      </c>
      <c r="F6" s="13">
        <v>19817.857142857141</v>
      </c>
      <c r="G6" s="13">
        <v>2685000</v>
      </c>
      <c r="H6" s="13">
        <v>63928.571428571428</v>
      </c>
      <c r="I6" s="12">
        <v>42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55</v>
      </c>
      <c r="E7" s="13">
        <v>1200940</v>
      </c>
      <c r="F7" s="13">
        <v>21835.272727272728</v>
      </c>
      <c r="G7" s="13">
        <v>3874000</v>
      </c>
      <c r="H7" s="13">
        <v>70436.363636363632</v>
      </c>
      <c r="I7" s="12">
        <v>55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14</v>
      </c>
      <c r="E8" s="13">
        <v>367350</v>
      </c>
      <c r="F8" s="13">
        <v>26239.285714285714</v>
      </c>
      <c r="G8" s="13">
        <v>1185000</v>
      </c>
      <c r="H8" s="13">
        <v>84642.857142857145</v>
      </c>
      <c r="I8" s="12">
        <v>14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51</v>
      </c>
      <c r="E9" s="13">
        <v>1540700</v>
      </c>
      <c r="F9" s="13">
        <v>30209.803921568626</v>
      </c>
      <c r="G9" s="13">
        <v>4970000</v>
      </c>
      <c r="H9" s="13">
        <v>97450.980392156867</v>
      </c>
      <c r="I9" s="12">
        <v>51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38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12</v>
      </c>
      <c r="E4" s="13">
        <v>150350</v>
      </c>
      <c r="F4" s="13">
        <v>12529.166666666666</v>
      </c>
      <c r="G4" s="13">
        <v>485000</v>
      </c>
      <c r="H4" s="13">
        <v>40416.666666666664</v>
      </c>
      <c r="I4" s="12">
        <v>12</v>
      </c>
      <c r="J4" s="10">
        <f>IF(ISERROR(I4/D4),"",I4/D4)</f>
        <v>1</v>
      </c>
      <c r="K4" s="11">
        <f>IF(ISERROR(1-J4),"",1-J4)</f>
        <v>0</v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110</v>
      </c>
      <c r="E6" s="13">
        <v>2214950</v>
      </c>
      <c r="F6" s="13">
        <v>20135.909090909092</v>
      </c>
      <c r="G6" s="13">
        <v>7145000</v>
      </c>
      <c r="H6" s="13">
        <v>64954.545454545456</v>
      </c>
      <c r="I6" s="12">
        <v>109</v>
      </c>
      <c r="J6" s="10">
        <f t="shared" si="0"/>
        <v>0.99090909090909096</v>
      </c>
      <c r="K6" s="11">
        <f t="shared" si="1"/>
        <v>9.0909090909090384E-3</v>
      </c>
    </row>
    <row r="7" spans="1:11" ht="13.5" thickBot="1" x14ac:dyDescent="0.25">
      <c r="A7" s="9"/>
      <c r="B7" s="14"/>
      <c r="C7" s="14" t="s">
        <v>10</v>
      </c>
      <c r="D7" s="12">
        <v>149</v>
      </c>
      <c r="E7" s="13">
        <v>3256240</v>
      </c>
      <c r="F7" s="13">
        <v>21853.959731543626</v>
      </c>
      <c r="G7" s="13">
        <v>10504000</v>
      </c>
      <c r="H7" s="13">
        <v>70496.644295302016</v>
      </c>
      <c r="I7" s="12">
        <v>148</v>
      </c>
      <c r="J7" s="10">
        <f t="shared" si="0"/>
        <v>0.99328859060402686</v>
      </c>
      <c r="K7" s="11">
        <f t="shared" si="1"/>
        <v>6.7114093959731447E-3</v>
      </c>
    </row>
    <row r="8" spans="1:11" ht="13.5" thickBot="1" x14ac:dyDescent="0.25">
      <c r="A8" s="9"/>
      <c r="B8" s="14"/>
      <c r="C8" s="14" t="s">
        <v>11</v>
      </c>
      <c r="D8" s="12">
        <v>12</v>
      </c>
      <c r="E8" s="13">
        <v>314650</v>
      </c>
      <c r="F8" s="13">
        <v>26220.833333333332</v>
      </c>
      <c r="G8" s="13">
        <v>1015000</v>
      </c>
      <c r="H8" s="13">
        <v>84583.333333333328</v>
      </c>
      <c r="I8" s="12">
        <v>12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81</v>
      </c>
      <c r="E9" s="13">
        <v>2455200</v>
      </c>
      <c r="F9" s="13">
        <v>30311.111111111109</v>
      </c>
      <c r="G9" s="13">
        <v>7920000</v>
      </c>
      <c r="H9" s="13">
        <v>97777.777777777781</v>
      </c>
      <c r="I9" s="12">
        <v>81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39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19</v>
      </c>
      <c r="E6" s="13">
        <v>353400</v>
      </c>
      <c r="F6" s="13">
        <v>18600</v>
      </c>
      <c r="G6" s="13">
        <v>1140000</v>
      </c>
      <c r="H6" s="13">
        <v>60000</v>
      </c>
      <c r="I6" s="12">
        <v>18</v>
      </c>
      <c r="J6" s="10">
        <f t="shared" si="0"/>
        <v>0.94736842105263153</v>
      </c>
      <c r="K6" s="11">
        <f t="shared" si="1"/>
        <v>5.2631578947368474E-2</v>
      </c>
    </row>
    <row r="7" spans="1:11" ht="13.5" thickBot="1" x14ac:dyDescent="0.25">
      <c r="A7" s="9"/>
      <c r="B7" s="14"/>
      <c r="C7" s="14" t="s">
        <v>10</v>
      </c>
      <c r="D7" s="12"/>
      <c r="E7" s="13"/>
      <c r="F7" s="13"/>
      <c r="G7" s="13"/>
      <c r="H7" s="13"/>
      <c r="I7" s="12"/>
      <c r="J7" s="10" t="str">
        <f t="shared" si="0"/>
        <v/>
      </c>
      <c r="K7" s="11" t="str">
        <f t="shared" si="1"/>
        <v/>
      </c>
    </row>
    <row r="8" spans="1:11" ht="13.5" thickBot="1" x14ac:dyDescent="0.25">
      <c r="A8" s="9"/>
      <c r="B8" s="14"/>
      <c r="C8" s="14" t="s">
        <v>11</v>
      </c>
      <c r="D8" s="12">
        <v>86</v>
      </c>
      <c r="E8" s="13">
        <v>2231070</v>
      </c>
      <c r="F8" s="13">
        <v>25942.674418604653</v>
      </c>
      <c r="G8" s="13">
        <v>7197000</v>
      </c>
      <c r="H8" s="13">
        <v>83686.046511627908</v>
      </c>
      <c r="I8" s="12">
        <v>86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131</v>
      </c>
      <c r="E9" s="13">
        <v>3766500</v>
      </c>
      <c r="F9" s="13">
        <v>28751.908396946565</v>
      </c>
      <c r="G9" s="13">
        <v>12150000</v>
      </c>
      <c r="H9" s="13">
        <v>92748.091603053428</v>
      </c>
      <c r="I9" s="12">
        <v>130</v>
      </c>
      <c r="J9" s="10">
        <f t="shared" si="0"/>
        <v>0.99236641221374045</v>
      </c>
      <c r="K9" s="11">
        <f t="shared" si="1"/>
        <v>7.6335877862595547E-3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41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34</v>
      </c>
      <c r="E6" s="13">
        <v>632400</v>
      </c>
      <c r="F6" s="13">
        <v>18600</v>
      </c>
      <c r="G6" s="13">
        <v>2040000</v>
      </c>
      <c r="H6" s="13">
        <v>60000</v>
      </c>
      <c r="I6" s="12">
        <v>34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/>
      <c r="E7" s="13"/>
      <c r="F7" s="13"/>
      <c r="G7" s="13"/>
      <c r="H7" s="13"/>
      <c r="I7" s="12"/>
      <c r="J7" s="10" t="str">
        <f t="shared" si="0"/>
        <v/>
      </c>
      <c r="K7" s="11" t="str">
        <f t="shared" si="1"/>
        <v/>
      </c>
    </row>
    <row r="8" spans="1:11" ht="13.5" thickBot="1" x14ac:dyDescent="0.25">
      <c r="A8" s="9"/>
      <c r="B8" s="14"/>
      <c r="C8" s="14" t="s">
        <v>11</v>
      </c>
      <c r="D8" s="12"/>
      <c r="E8" s="13"/>
      <c r="F8" s="13"/>
      <c r="G8" s="13"/>
      <c r="H8" s="13"/>
      <c r="I8" s="12"/>
      <c r="J8" s="10" t="str">
        <f t="shared" si="0"/>
        <v/>
      </c>
      <c r="K8" s="11" t="str">
        <f t="shared" si="1"/>
        <v/>
      </c>
    </row>
    <row r="9" spans="1:11" ht="13.5" thickBot="1" x14ac:dyDescent="0.25">
      <c r="A9" s="9"/>
      <c r="B9" s="14" t="s">
        <v>61</v>
      </c>
      <c r="C9" s="14" t="s">
        <v>61</v>
      </c>
      <c r="D9" s="12">
        <v>38</v>
      </c>
      <c r="E9" s="13">
        <v>1072600</v>
      </c>
      <c r="F9" s="13">
        <v>28226.315789473683</v>
      </c>
      <c r="G9" s="13">
        <v>3460000</v>
      </c>
      <c r="H9" s="13">
        <v>91052.631578947374</v>
      </c>
      <c r="I9" s="12">
        <v>38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40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43</v>
      </c>
      <c r="E6" s="13">
        <v>841650</v>
      </c>
      <c r="F6" s="13">
        <v>19573.255813953489</v>
      </c>
      <c r="G6" s="13">
        <v>2715000</v>
      </c>
      <c r="H6" s="13">
        <v>63139.534883720931</v>
      </c>
      <c r="I6" s="12">
        <v>42</v>
      </c>
      <c r="J6" s="10">
        <f t="shared" si="0"/>
        <v>0.97674418604651159</v>
      </c>
      <c r="K6" s="11">
        <f t="shared" si="1"/>
        <v>2.3255813953488413E-2</v>
      </c>
    </row>
    <row r="7" spans="1:11" ht="13.5" thickBot="1" x14ac:dyDescent="0.25">
      <c r="A7" s="9"/>
      <c r="B7" s="14"/>
      <c r="C7" s="14" t="s">
        <v>10</v>
      </c>
      <c r="D7" s="12"/>
      <c r="E7" s="13"/>
      <c r="F7" s="13"/>
      <c r="G7" s="13"/>
      <c r="H7" s="13"/>
      <c r="I7" s="12"/>
      <c r="J7" s="10" t="str">
        <f t="shared" si="0"/>
        <v/>
      </c>
      <c r="K7" s="11" t="str">
        <f t="shared" si="1"/>
        <v/>
      </c>
    </row>
    <row r="8" spans="1:11" ht="13.5" thickBot="1" x14ac:dyDescent="0.25">
      <c r="A8" s="9"/>
      <c r="B8" s="14"/>
      <c r="C8" s="14" t="s">
        <v>11</v>
      </c>
      <c r="D8" s="12">
        <v>13</v>
      </c>
      <c r="E8" s="13">
        <v>325810</v>
      </c>
      <c r="F8" s="13">
        <v>25062.307692307691</v>
      </c>
      <c r="G8" s="13">
        <v>1051000</v>
      </c>
      <c r="H8" s="13">
        <v>80846.153846153844</v>
      </c>
      <c r="I8" s="12">
        <v>12</v>
      </c>
      <c r="J8" s="10">
        <f t="shared" si="0"/>
        <v>0.92307692307692313</v>
      </c>
      <c r="K8" s="11">
        <f t="shared" si="1"/>
        <v>7.6923076923076872E-2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24</v>
      </c>
      <c r="E9" s="13">
        <v>682000</v>
      </c>
      <c r="F9" s="13">
        <v>28416.666666666668</v>
      </c>
      <c r="G9" s="13">
        <v>2200000</v>
      </c>
      <c r="H9" s="13">
        <v>91666.666666666672</v>
      </c>
      <c r="I9" s="12">
        <v>24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22" sqref="C22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33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>
        <v>11</v>
      </c>
      <c r="E5" s="13">
        <v>187550</v>
      </c>
      <c r="F5" s="13">
        <v>17050</v>
      </c>
      <c r="G5" s="13">
        <v>605000</v>
      </c>
      <c r="H5" s="13">
        <v>55000</v>
      </c>
      <c r="I5" s="12">
        <v>11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8</v>
      </c>
      <c r="E6" s="13">
        <v>153760</v>
      </c>
      <c r="F6" s="13">
        <v>19220</v>
      </c>
      <c r="G6" s="13">
        <v>496000</v>
      </c>
      <c r="H6" s="13">
        <v>62000</v>
      </c>
      <c r="I6" s="12">
        <v>8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30</v>
      </c>
      <c r="E7" s="13">
        <v>686030</v>
      </c>
      <c r="F7" s="13">
        <v>22867.666666666668</v>
      </c>
      <c r="G7" s="13">
        <v>2213000</v>
      </c>
      <c r="H7" s="13">
        <v>73766.666666666672</v>
      </c>
      <c r="I7" s="12">
        <v>30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18</v>
      </c>
      <c r="E8" s="13">
        <v>464380</v>
      </c>
      <c r="F8" s="13">
        <v>25798.888888888891</v>
      </c>
      <c r="G8" s="13">
        <v>1498000</v>
      </c>
      <c r="H8" s="13">
        <v>83222.222222222219</v>
      </c>
      <c r="I8" s="12">
        <v>18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/>
      <c r="E9" s="13"/>
      <c r="F9" s="13"/>
      <c r="G9" s="13"/>
      <c r="H9" s="13"/>
      <c r="I9" s="12"/>
      <c r="J9" s="10" t="str">
        <f t="shared" si="0"/>
        <v/>
      </c>
      <c r="K9" s="11" t="str">
        <f t="shared" si="1"/>
        <v/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42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>
        <v>101</v>
      </c>
      <c r="E5" s="13">
        <v>1722050</v>
      </c>
      <c r="F5" s="13">
        <v>17050</v>
      </c>
      <c r="G5" s="13">
        <v>5555000</v>
      </c>
      <c r="H5" s="13">
        <v>55000</v>
      </c>
      <c r="I5" s="12">
        <v>99</v>
      </c>
      <c r="J5" s="10">
        <f t="shared" ref="J5:J12" si="0">IF(ISERROR(I5/D5),"",I5/D5)</f>
        <v>0.98019801980198018</v>
      </c>
      <c r="K5" s="11">
        <f t="shared" ref="K5:K12" si="1">IF(ISERROR(1-J5),"",1-J5)</f>
        <v>1.980198019801982E-2</v>
      </c>
    </row>
    <row r="6" spans="1:11" ht="13.5" thickBot="1" x14ac:dyDescent="0.25">
      <c r="A6" s="9"/>
      <c r="B6" s="14"/>
      <c r="C6" s="14" t="s">
        <v>9</v>
      </c>
      <c r="D6" s="12">
        <v>56</v>
      </c>
      <c r="E6" s="13">
        <v>1120960</v>
      </c>
      <c r="F6" s="13">
        <v>20017.142857142859</v>
      </c>
      <c r="G6" s="13">
        <v>3616000</v>
      </c>
      <c r="H6" s="13">
        <v>64571.428571428572</v>
      </c>
      <c r="I6" s="12">
        <v>54</v>
      </c>
      <c r="J6" s="10">
        <f t="shared" si="0"/>
        <v>0.9642857142857143</v>
      </c>
      <c r="K6" s="11">
        <f t="shared" si="1"/>
        <v>3.5714285714285698E-2</v>
      </c>
    </row>
    <row r="7" spans="1:11" ht="13.5" thickBot="1" x14ac:dyDescent="0.25">
      <c r="A7" s="9"/>
      <c r="B7" s="14"/>
      <c r="C7" s="14" t="s">
        <v>10</v>
      </c>
      <c r="D7" s="12">
        <v>46</v>
      </c>
      <c r="E7" s="13">
        <v>1066400</v>
      </c>
      <c r="F7" s="13">
        <v>23182.608695652172</v>
      </c>
      <c r="G7" s="13">
        <v>3440000</v>
      </c>
      <c r="H7" s="13">
        <v>74782.608695652176</v>
      </c>
      <c r="I7" s="12">
        <v>45</v>
      </c>
      <c r="J7" s="10">
        <f t="shared" si="0"/>
        <v>0.97826086956521741</v>
      </c>
      <c r="K7" s="11">
        <f t="shared" si="1"/>
        <v>2.1739130434782594E-2</v>
      </c>
    </row>
    <row r="8" spans="1:11" ht="13.5" thickBot="1" x14ac:dyDescent="0.25">
      <c r="A8" s="9"/>
      <c r="B8" s="14"/>
      <c r="C8" s="14" t="s">
        <v>11</v>
      </c>
      <c r="D8" s="12">
        <v>99</v>
      </c>
      <c r="E8" s="13">
        <v>2473800</v>
      </c>
      <c r="F8" s="13">
        <v>24987.878787878788</v>
      </c>
      <c r="G8" s="13">
        <v>7980000</v>
      </c>
      <c r="H8" s="13">
        <v>80606.060606060608</v>
      </c>
      <c r="I8" s="12">
        <v>99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34</v>
      </c>
      <c r="E9" s="13">
        <v>953250</v>
      </c>
      <c r="F9" s="13">
        <v>28036.764705882353</v>
      </c>
      <c r="G9" s="13">
        <v>3075000</v>
      </c>
      <c r="H9" s="13">
        <v>90441.176470588238</v>
      </c>
      <c r="I9" s="12">
        <v>34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43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14</v>
      </c>
      <c r="E4" s="13">
        <v>195300</v>
      </c>
      <c r="F4" s="13">
        <v>13950</v>
      </c>
      <c r="G4" s="13">
        <v>630000</v>
      </c>
      <c r="H4" s="13">
        <v>45000</v>
      </c>
      <c r="I4" s="12">
        <v>14</v>
      </c>
      <c r="J4" s="10">
        <f>IF(ISERROR(I4/D4),"",I4/D4)</f>
        <v>1</v>
      </c>
      <c r="K4" s="11">
        <f>IF(ISERROR(1-J4),"",1-J4)</f>
        <v>0</v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104</v>
      </c>
      <c r="E6" s="13">
        <v>1957650</v>
      </c>
      <c r="F6" s="13">
        <v>18823.557692307691</v>
      </c>
      <c r="G6" s="13">
        <v>6315000</v>
      </c>
      <c r="H6" s="13">
        <v>60721.153846153844</v>
      </c>
      <c r="I6" s="12">
        <v>102</v>
      </c>
      <c r="J6" s="10">
        <f t="shared" si="0"/>
        <v>0.98076923076923073</v>
      </c>
      <c r="K6" s="11">
        <f t="shared" si="1"/>
        <v>1.9230769230769273E-2</v>
      </c>
    </row>
    <row r="7" spans="1:11" ht="13.5" thickBot="1" x14ac:dyDescent="0.25">
      <c r="A7" s="9"/>
      <c r="B7" s="14"/>
      <c r="C7" s="14" t="s">
        <v>10</v>
      </c>
      <c r="D7" s="12"/>
      <c r="E7" s="13"/>
      <c r="F7" s="13"/>
      <c r="G7" s="13"/>
      <c r="H7" s="13"/>
      <c r="I7" s="12"/>
      <c r="J7" s="10" t="str">
        <f t="shared" si="0"/>
        <v/>
      </c>
      <c r="K7" s="11" t="str">
        <f t="shared" si="1"/>
        <v/>
      </c>
    </row>
    <row r="8" spans="1:11" ht="13.5" thickBot="1" x14ac:dyDescent="0.25">
      <c r="A8" s="9"/>
      <c r="B8" s="14"/>
      <c r="C8" s="14" t="s">
        <v>11</v>
      </c>
      <c r="D8" s="12">
        <v>46</v>
      </c>
      <c r="E8" s="13">
        <v>1184510</v>
      </c>
      <c r="F8" s="13">
        <v>25750.217391304348</v>
      </c>
      <c r="G8" s="13">
        <v>3821000</v>
      </c>
      <c r="H8" s="13">
        <v>83065.217391304352</v>
      </c>
      <c r="I8" s="12">
        <v>46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82</v>
      </c>
      <c r="E9" s="13">
        <v>2365300</v>
      </c>
      <c r="F9" s="13">
        <v>28845.121951219513</v>
      </c>
      <c r="G9" s="13">
        <v>7630000</v>
      </c>
      <c r="H9" s="13">
        <v>93048.780487804877</v>
      </c>
      <c r="I9" s="12">
        <v>82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44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/>
      <c r="E6" s="13"/>
      <c r="F6" s="13"/>
      <c r="G6" s="13"/>
      <c r="H6" s="13"/>
      <c r="I6" s="12"/>
      <c r="J6" s="10" t="str">
        <f t="shared" si="0"/>
        <v/>
      </c>
      <c r="K6" s="11" t="str">
        <f t="shared" si="1"/>
        <v/>
      </c>
    </row>
    <row r="7" spans="1:11" ht="13.5" thickBot="1" x14ac:dyDescent="0.25">
      <c r="A7" s="9"/>
      <c r="B7" s="14"/>
      <c r="C7" s="14" t="s">
        <v>10</v>
      </c>
      <c r="D7" s="12"/>
      <c r="E7" s="13"/>
      <c r="F7" s="13"/>
      <c r="G7" s="13"/>
      <c r="H7" s="13"/>
      <c r="I7" s="12"/>
      <c r="J7" s="10" t="str">
        <f t="shared" si="0"/>
        <v/>
      </c>
      <c r="K7" s="11" t="str">
        <f t="shared" si="1"/>
        <v/>
      </c>
    </row>
    <row r="8" spans="1:11" ht="13.5" thickBot="1" x14ac:dyDescent="0.25">
      <c r="A8" s="9"/>
      <c r="B8" s="14"/>
      <c r="C8" s="14" t="s">
        <v>11</v>
      </c>
      <c r="D8" s="12">
        <v>28</v>
      </c>
      <c r="E8" s="13">
        <v>735320</v>
      </c>
      <c r="F8" s="13">
        <v>26261.428571428572</v>
      </c>
      <c r="G8" s="13">
        <v>2372000</v>
      </c>
      <c r="H8" s="13">
        <v>84714.28571428571</v>
      </c>
      <c r="I8" s="12">
        <v>27</v>
      </c>
      <c r="J8" s="10">
        <f t="shared" si="0"/>
        <v>0.9642857142857143</v>
      </c>
      <c r="K8" s="11">
        <f t="shared" si="1"/>
        <v>3.5714285714285698E-2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52</v>
      </c>
      <c r="E9" s="13">
        <v>1463200</v>
      </c>
      <c r="F9" s="13">
        <v>28138.461538461539</v>
      </c>
      <c r="G9" s="13">
        <v>4720000</v>
      </c>
      <c r="H9" s="13">
        <v>90769.230769230766</v>
      </c>
      <c r="I9" s="12">
        <v>51</v>
      </c>
      <c r="J9" s="10">
        <f t="shared" si="0"/>
        <v>0.98076923076923073</v>
      </c>
      <c r="K9" s="11">
        <f t="shared" si="1"/>
        <v>1.9230769230769273E-2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26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62</v>
      </c>
      <c r="C4" s="14" t="s">
        <v>7</v>
      </c>
      <c r="D4" s="12">
        <v>9</v>
      </c>
      <c r="E4" s="13">
        <v>111600</v>
      </c>
      <c r="F4" s="13">
        <v>12400</v>
      </c>
      <c r="G4" s="13">
        <v>360000</v>
      </c>
      <c r="H4" s="13">
        <v>40000</v>
      </c>
      <c r="I4" s="12">
        <v>0</v>
      </c>
      <c r="J4" s="10">
        <f>IF(ISERROR(I4/D4),"",I4/D4)</f>
        <v>0</v>
      </c>
      <c r="K4" s="11">
        <f>IF(ISERROR(1-J4),"",1-J4)</f>
        <v>1</v>
      </c>
    </row>
    <row r="5" spans="1:11" ht="13.5" thickBot="1" x14ac:dyDescent="0.25">
      <c r="A5" s="9"/>
      <c r="B5" s="14"/>
      <c r="C5" s="14" t="s">
        <v>8</v>
      </c>
      <c r="D5" s="12">
        <v>415</v>
      </c>
      <c r="E5" s="13">
        <v>7042580</v>
      </c>
      <c r="F5" s="13">
        <v>16970.072289156626</v>
      </c>
      <c r="G5" s="13">
        <v>22718000</v>
      </c>
      <c r="H5" s="13">
        <v>54742.168674698798</v>
      </c>
      <c r="I5" s="12">
        <v>406</v>
      </c>
      <c r="J5" s="10">
        <f t="shared" ref="J5:J12" si="0">IF(ISERROR(I5/D5),"",I5/D5)</f>
        <v>0.97831325301204819</v>
      </c>
      <c r="K5" s="11">
        <f t="shared" ref="K5:K12" si="1">IF(ISERROR(1-J5),"",1-J5)</f>
        <v>2.168674698795181E-2</v>
      </c>
    </row>
    <row r="6" spans="1:11" ht="13.5" thickBot="1" x14ac:dyDescent="0.25">
      <c r="A6" s="9"/>
      <c r="B6" s="14"/>
      <c r="C6" s="14" t="s">
        <v>9</v>
      </c>
      <c r="D6" s="12">
        <v>87</v>
      </c>
      <c r="E6" s="13">
        <v>1650750</v>
      </c>
      <c r="F6" s="13">
        <v>18974.137931034482</v>
      </c>
      <c r="G6" s="13">
        <v>5325000</v>
      </c>
      <c r="H6" s="13">
        <v>61206.896551724138</v>
      </c>
      <c r="I6" s="12">
        <v>70</v>
      </c>
      <c r="J6" s="10">
        <f t="shared" si="0"/>
        <v>0.8045977011494253</v>
      </c>
      <c r="K6" s="11">
        <f t="shared" si="1"/>
        <v>0.1954022988505747</v>
      </c>
    </row>
    <row r="7" spans="1:11" ht="13.5" thickBot="1" x14ac:dyDescent="0.25">
      <c r="A7" s="9"/>
      <c r="B7" s="14"/>
      <c r="C7" s="14" t="s">
        <v>10</v>
      </c>
      <c r="D7" s="12">
        <v>239</v>
      </c>
      <c r="E7" s="13">
        <v>5466540</v>
      </c>
      <c r="F7" s="13">
        <v>22872.552301255229</v>
      </c>
      <c r="G7" s="13">
        <v>17634000</v>
      </c>
      <c r="H7" s="13">
        <v>73782.426778242676</v>
      </c>
      <c r="I7" s="12">
        <v>236</v>
      </c>
      <c r="J7" s="10">
        <f t="shared" si="0"/>
        <v>0.9874476987447699</v>
      </c>
      <c r="K7" s="11">
        <f t="shared" si="1"/>
        <v>1.2552301255230103E-2</v>
      </c>
    </row>
    <row r="8" spans="1:11" ht="13.5" thickBot="1" x14ac:dyDescent="0.25">
      <c r="A8" s="9"/>
      <c r="B8" s="14" t="s">
        <v>63</v>
      </c>
      <c r="C8" s="15" t="s">
        <v>63</v>
      </c>
      <c r="D8" s="12">
        <v>339</v>
      </c>
      <c r="E8" s="13">
        <v>8684960</v>
      </c>
      <c r="F8" s="16">
        <v>25619.351032448376</v>
      </c>
      <c r="G8" s="13">
        <v>28016000</v>
      </c>
      <c r="H8" s="16">
        <v>82643.067846607664</v>
      </c>
      <c r="I8" s="12">
        <v>337</v>
      </c>
      <c r="J8" s="10">
        <f t="shared" si="0"/>
        <v>0.99410029498525077</v>
      </c>
      <c r="K8" s="11">
        <f t="shared" si="1"/>
        <v>5.8997050147492347E-3</v>
      </c>
    </row>
    <row r="9" spans="1:11" ht="13.5" thickBot="1" x14ac:dyDescent="0.25">
      <c r="A9" s="9"/>
      <c r="B9" s="14"/>
      <c r="C9" s="15"/>
      <c r="D9" s="12"/>
      <c r="E9" s="13"/>
      <c r="F9" s="13"/>
      <c r="G9" s="13"/>
      <c r="H9" s="13"/>
      <c r="I9" s="12"/>
      <c r="J9" s="10"/>
      <c r="K9" s="11"/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/>
      <c r="G13" s="17"/>
    </row>
    <row r="14" spans="1:11" x14ac:dyDescent="0.2">
      <c r="E14" s="17"/>
      <c r="G14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45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>
        <v>272</v>
      </c>
      <c r="E5" s="13">
        <v>4376580</v>
      </c>
      <c r="F5" s="13">
        <v>16090.367647058823</v>
      </c>
      <c r="G5" s="13">
        <v>14118000</v>
      </c>
      <c r="H5" s="13">
        <v>51904.411764705881</v>
      </c>
      <c r="I5" s="12">
        <v>270</v>
      </c>
      <c r="J5" s="10">
        <f t="shared" ref="J5:J12" si="0">IF(ISERROR(I5/D5),"",I5/D5)</f>
        <v>0.99264705882352944</v>
      </c>
      <c r="K5" s="11">
        <f t="shared" ref="K5:K12" si="1">IF(ISERROR(1-J5),"",1-J5)</f>
        <v>7.3529411764705621E-3</v>
      </c>
    </row>
    <row r="6" spans="1:11" ht="13.5" thickBot="1" x14ac:dyDescent="0.25">
      <c r="A6" s="9"/>
      <c r="B6" s="14"/>
      <c r="C6" s="14" t="s">
        <v>9</v>
      </c>
      <c r="D6" s="12">
        <v>2</v>
      </c>
      <c r="E6" s="13">
        <v>37200</v>
      </c>
      <c r="F6" s="13">
        <v>18600</v>
      </c>
      <c r="G6" s="13">
        <v>120000</v>
      </c>
      <c r="H6" s="13">
        <v>60000</v>
      </c>
      <c r="I6" s="12">
        <v>2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69</v>
      </c>
      <c r="E7" s="13">
        <v>1585650</v>
      </c>
      <c r="F7" s="13">
        <v>22980.434782608696</v>
      </c>
      <c r="G7" s="13">
        <v>5115000</v>
      </c>
      <c r="H7" s="13">
        <v>74130.434782608689</v>
      </c>
      <c r="I7" s="12">
        <v>68</v>
      </c>
      <c r="J7" s="10">
        <f t="shared" si="0"/>
        <v>0.98550724637681164</v>
      </c>
      <c r="K7" s="11">
        <f t="shared" si="1"/>
        <v>1.4492753623188359E-2</v>
      </c>
    </row>
    <row r="8" spans="1:11" ht="13.5" thickBot="1" x14ac:dyDescent="0.25">
      <c r="A8" s="9"/>
      <c r="B8" s="14"/>
      <c r="C8" s="14" t="s">
        <v>11</v>
      </c>
      <c r="D8" s="12">
        <v>44</v>
      </c>
      <c r="E8" s="13">
        <v>1093990</v>
      </c>
      <c r="F8" s="13">
        <v>24863.409090909092</v>
      </c>
      <c r="G8" s="13">
        <v>3529000</v>
      </c>
      <c r="H8" s="13">
        <v>80204.545454545456</v>
      </c>
      <c r="I8" s="12">
        <v>44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11</v>
      </c>
      <c r="E9" s="13">
        <v>308450</v>
      </c>
      <c r="F9" s="13">
        <v>28040.909090909092</v>
      </c>
      <c r="G9" s="13">
        <v>995000</v>
      </c>
      <c r="H9" s="13">
        <v>90454.545454545456</v>
      </c>
      <c r="I9" s="12">
        <v>11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46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62</v>
      </c>
      <c r="C4" s="14" t="s">
        <v>7</v>
      </c>
      <c r="D4" s="7"/>
      <c r="E4" s="8"/>
      <c r="F4" s="8"/>
      <c r="G4" s="8"/>
      <c r="H4" s="8"/>
      <c r="I4" s="8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>
        <v>304</v>
      </c>
      <c r="E5" s="13">
        <v>5081830</v>
      </c>
      <c r="F5" s="13">
        <v>16716.54605263158</v>
      </c>
      <c r="G5" s="13">
        <v>16393000</v>
      </c>
      <c r="H5" s="13">
        <v>53924.34210526316</v>
      </c>
      <c r="I5" s="12">
        <v>299</v>
      </c>
      <c r="J5" s="10">
        <f t="shared" ref="J5:J8" si="0">IF(ISERROR(I5/D5),"",I5/D5)</f>
        <v>0.98355263157894735</v>
      </c>
      <c r="K5" s="11">
        <f t="shared" ref="K5:K12" si="1">IF(ISERROR(1-J5),"",1-J5)</f>
        <v>1.6447368421052655E-2</v>
      </c>
    </row>
    <row r="6" spans="1:11" ht="13.5" thickBot="1" x14ac:dyDescent="0.25">
      <c r="A6" s="9"/>
      <c r="B6" s="14"/>
      <c r="C6" s="14" t="s">
        <v>9</v>
      </c>
      <c r="D6" s="12">
        <v>6</v>
      </c>
      <c r="E6" s="13">
        <v>115320</v>
      </c>
      <c r="F6" s="13">
        <v>19220</v>
      </c>
      <c r="G6" s="13">
        <v>372000</v>
      </c>
      <c r="H6" s="13">
        <v>62000</v>
      </c>
      <c r="I6" s="12">
        <v>6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276</v>
      </c>
      <c r="E7" s="13">
        <v>6369260</v>
      </c>
      <c r="F7" s="13">
        <v>23077.028985507248</v>
      </c>
      <c r="G7" s="13">
        <v>20546000</v>
      </c>
      <c r="H7" s="13">
        <v>74442.028985507248</v>
      </c>
      <c r="I7" s="12">
        <v>275</v>
      </c>
      <c r="J7" s="10">
        <f t="shared" si="0"/>
        <v>0.99637681159420288</v>
      </c>
      <c r="K7" s="11">
        <f t="shared" si="1"/>
        <v>3.6231884057971175E-3</v>
      </c>
    </row>
    <row r="8" spans="1:11" ht="13.5" thickBot="1" x14ac:dyDescent="0.25">
      <c r="A8" s="9"/>
      <c r="B8" s="14" t="s">
        <v>63</v>
      </c>
      <c r="C8" s="14" t="s">
        <v>63</v>
      </c>
      <c r="D8" s="12">
        <v>228</v>
      </c>
      <c r="E8" s="13">
        <v>5684005</v>
      </c>
      <c r="F8" s="16">
        <v>24929.846491228069</v>
      </c>
      <c r="G8" s="13">
        <v>18335500</v>
      </c>
      <c r="H8" s="16">
        <v>80418.859649122809</v>
      </c>
      <c r="I8" s="12">
        <v>225</v>
      </c>
      <c r="J8" s="10">
        <f t="shared" si="0"/>
        <v>0.98684210526315785</v>
      </c>
      <c r="K8" s="11">
        <f t="shared" si="1"/>
        <v>1.3157894736842146E-2</v>
      </c>
    </row>
    <row r="9" spans="1:11" ht="13.5" thickBot="1" x14ac:dyDescent="0.25">
      <c r="A9" s="9"/>
      <c r="B9" s="14"/>
      <c r="C9" s="14"/>
      <c r="D9" s="12"/>
      <c r="E9" s="13"/>
      <c r="F9" s="13"/>
      <c r="G9" s="13"/>
      <c r="H9" s="13"/>
      <c r="I9" s="12"/>
      <c r="J9" s="10" t="str">
        <f>IF(ISERROR(I10/D10),"",I10/D10)</f>
        <v/>
      </c>
      <c r="K9" s="11" t="str">
        <f t="shared" si="1"/>
        <v/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>IF(ISERROR(I11/D11),"",I11/D11)</f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>IF(ISERROR(#REF!/#REF!),"",#REF!/#REF!)</f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>IF(ISERROR(I12/D12),"",I12/D12)</f>
        <v/>
      </c>
      <c r="K12" s="11" t="str">
        <f t="shared" si="1"/>
        <v/>
      </c>
    </row>
    <row r="13" spans="1:11" x14ac:dyDescent="0.2">
      <c r="E13" s="17"/>
      <c r="G13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6" t="s">
        <v>65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>
        <v>210</v>
      </c>
      <c r="E5" s="13">
        <v>3561900</v>
      </c>
      <c r="F5" s="13">
        <v>16961.428571428572</v>
      </c>
      <c r="G5" s="13">
        <v>11490000</v>
      </c>
      <c r="H5" s="13">
        <v>54714.285714285717</v>
      </c>
      <c r="I5" s="12">
        <v>208</v>
      </c>
      <c r="J5" s="10">
        <f t="shared" ref="J5:J12" si="0">IF(ISERROR(I5/D5),"",I5/D5)</f>
        <v>0.99047619047619051</v>
      </c>
      <c r="K5" s="11">
        <f t="shared" ref="K5:K12" si="1">IF(ISERROR(1-J5),"",1-J5)</f>
        <v>9.52380952380949E-3</v>
      </c>
    </row>
    <row r="6" spans="1:11" ht="13.5" thickBot="1" x14ac:dyDescent="0.25">
      <c r="A6" s="9"/>
      <c r="B6" s="14"/>
      <c r="C6" s="14" t="s">
        <v>9</v>
      </c>
      <c r="D6" s="12">
        <v>84</v>
      </c>
      <c r="E6" s="13">
        <v>1562400</v>
      </c>
      <c r="F6" s="13">
        <v>18600</v>
      </c>
      <c r="G6" s="13">
        <v>5040000</v>
      </c>
      <c r="H6" s="13">
        <v>60000</v>
      </c>
      <c r="I6" s="12">
        <v>82</v>
      </c>
      <c r="J6" s="10">
        <f t="shared" si="0"/>
        <v>0.97619047619047616</v>
      </c>
      <c r="K6" s="11">
        <f t="shared" si="1"/>
        <v>2.3809523809523836E-2</v>
      </c>
    </row>
    <row r="7" spans="1:11" ht="13.5" thickBot="1" x14ac:dyDescent="0.25">
      <c r="A7" s="9"/>
      <c r="B7" s="14"/>
      <c r="C7" s="14" t="s">
        <v>10</v>
      </c>
      <c r="D7" s="12">
        <v>72</v>
      </c>
      <c r="E7" s="13">
        <v>1636490</v>
      </c>
      <c r="F7" s="13">
        <v>22729.027777777777</v>
      </c>
      <c r="G7" s="13">
        <v>5279000</v>
      </c>
      <c r="H7" s="13">
        <v>73319.444444444438</v>
      </c>
      <c r="I7" s="12">
        <v>69</v>
      </c>
      <c r="J7" s="10">
        <f t="shared" si="0"/>
        <v>0.95833333333333337</v>
      </c>
      <c r="K7" s="11">
        <f t="shared" si="1"/>
        <v>4.166666666666663E-2</v>
      </c>
    </row>
    <row r="8" spans="1:11" ht="13.5" thickBot="1" x14ac:dyDescent="0.25">
      <c r="A8" s="9"/>
      <c r="B8" s="14"/>
      <c r="C8" s="14" t="s">
        <v>11</v>
      </c>
      <c r="D8" s="12">
        <v>39</v>
      </c>
      <c r="E8" s="13">
        <v>988900</v>
      </c>
      <c r="F8" s="13">
        <v>25356.410256410258</v>
      </c>
      <c r="G8" s="13">
        <v>3190000</v>
      </c>
      <c r="H8" s="13">
        <v>81794.871794871797</v>
      </c>
      <c r="I8" s="12">
        <v>38</v>
      </c>
      <c r="J8" s="10">
        <f t="shared" si="0"/>
        <v>0.97435897435897434</v>
      </c>
      <c r="K8" s="11">
        <f t="shared" si="1"/>
        <v>2.5641025641025661E-2</v>
      </c>
    </row>
    <row r="9" spans="1:11" ht="13.5" thickBot="1" x14ac:dyDescent="0.25">
      <c r="A9" s="9"/>
      <c r="B9" s="14" t="s">
        <v>61</v>
      </c>
      <c r="C9" s="14" t="s">
        <v>61</v>
      </c>
      <c r="D9" s="12"/>
      <c r="E9" s="13"/>
      <c r="F9" s="13"/>
      <c r="G9" s="13"/>
      <c r="H9" s="13"/>
      <c r="I9" s="12"/>
      <c r="J9" s="10" t="str">
        <f t="shared" si="0"/>
        <v/>
      </c>
      <c r="K9" s="11" t="str">
        <f t="shared" si="1"/>
        <v/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27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60</v>
      </c>
      <c r="E4" s="13">
        <v>821500</v>
      </c>
      <c r="F4" s="13">
        <v>13691.666666666666</v>
      </c>
      <c r="G4" s="13">
        <v>2650000</v>
      </c>
      <c r="H4" s="13">
        <v>44166.666666666664</v>
      </c>
      <c r="I4" s="12">
        <v>59</v>
      </c>
      <c r="J4" s="10">
        <f>IF(ISERROR(I4/D4),"",I4/D4)</f>
        <v>0.98333333333333328</v>
      </c>
      <c r="K4" s="11">
        <f>IF(ISERROR(1-J4),"",1-J4)</f>
        <v>1.6666666666666718E-2</v>
      </c>
    </row>
    <row r="5" spans="1:11" ht="13.5" thickBot="1" x14ac:dyDescent="0.25">
      <c r="A5" s="9"/>
      <c r="B5" s="14"/>
      <c r="C5" s="14" t="s">
        <v>8</v>
      </c>
      <c r="D5" s="12">
        <v>1019</v>
      </c>
      <c r="E5" s="13">
        <v>16544700</v>
      </c>
      <c r="F5" s="13">
        <v>16236.21197252208</v>
      </c>
      <c r="G5" s="13">
        <v>53370000</v>
      </c>
      <c r="H5" s="13">
        <v>52374.877330716386</v>
      </c>
      <c r="I5" s="12">
        <v>998</v>
      </c>
      <c r="J5" s="10">
        <f t="shared" ref="J5:J12" si="0">IF(ISERROR(I5/D5),"",I5/D5)</f>
        <v>0.97939156035328756</v>
      </c>
      <c r="K5" s="11">
        <f t="shared" ref="K5:K12" si="1">IF(ISERROR(1-J5),"",1-J5)</f>
        <v>2.060843964671244E-2</v>
      </c>
    </row>
    <row r="6" spans="1:11" ht="13.5" thickBot="1" x14ac:dyDescent="0.25">
      <c r="A6" s="9"/>
      <c r="B6" s="14"/>
      <c r="C6" s="14" t="s">
        <v>9</v>
      </c>
      <c r="D6" s="12">
        <v>562</v>
      </c>
      <c r="E6" s="13">
        <v>10712980</v>
      </c>
      <c r="F6" s="13">
        <v>19062.241992882562</v>
      </c>
      <c r="G6" s="13">
        <v>34558000</v>
      </c>
      <c r="H6" s="13">
        <v>61491.103202846978</v>
      </c>
      <c r="I6" s="12">
        <v>560</v>
      </c>
      <c r="J6" s="10">
        <f t="shared" si="0"/>
        <v>0.99644128113879005</v>
      </c>
      <c r="K6" s="11">
        <f t="shared" si="1"/>
        <v>3.558718861209953E-3</v>
      </c>
    </row>
    <row r="7" spans="1:11" ht="13.5" thickBot="1" x14ac:dyDescent="0.25">
      <c r="A7" s="9"/>
      <c r="B7" s="14"/>
      <c r="C7" s="14" t="s">
        <v>10</v>
      </c>
      <c r="D7" s="12">
        <v>248</v>
      </c>
      <c r="E7" s="13">
        <v>5810950</v>
      </c>
      <c r="F7" s="13">
        <v>23431.25</v>
      </c>
      <c r="G7" s="13">
        <v>18745000</v>
      </c>
      <c r="H7" s="13">
        <v>75584.677419354834</v>
      </c>
      <c r="I7" s="12">
        <v>247</v>
      </c>
      <c r="J7" s="10">
        <f t="shared" si="0"/>
        <v>0.99596774193548387</v>
      </c>
      <c r="K7" s="11">
        <f t="shared" si="1"/>
        <v>4.0322580645161255E-3</v>
      </c>
    </row>
    <row r="8" spans="1:11" ht="13.5" thickBot="1" x14ac:dyDescent="0.25">
      <c r="A8" s="9"/>
      <c r="B8" s="14"/>
      <c r="C8" s="14" t="s">
        <v>11</v>
      </c>
      <c r="D8" s="12">
        <v>41</v>
      </c>
      <c r="E8" s="13">
        <v>1073530</v>
      </c>
      <c r="F8" s="13">
        <v>26183.658536585364</v>
      </c>
      <c r="G8" s="13">
        <v>3463000</v>
      </c>
      <c r="H8" s="13">
        <v>84463.414634146335</v>
      </c>
      <c r="I8" s="12">
        <v>38</v>
      </c>
      <c r="J8" s="10">
        <f t="shared" si="0"/>
        <v>0.92682926829268297</v>
      </c>
      <c r="K8" s="11">
        <f t="shared" si="1"/>
        <v>7.3170731707317027E-2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144</v>
      </c>
      <c r="E9" s="13">
        <v>4450050</v>
      </c>
      <c r="F9" s="13">
        <v>30903.125</v>
      </c>
      <c r="G9" s="13">
        <v>14355000</v>
      </c>
      <c r="H9" s="13">
        <v>99687.5</v>
      </c>
      <c r="I9" s="12">
        <v>140</v>
      </c>
      <c r="J9" s="10">
        <f t="shared" si="0"/>
        <v>0.97222222222222221</v>
      </c>
      <c r="K9" s="11">
        <f t="shared" si="1"/>
        <v>2.777777777777779E-2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28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>
        <v>239</v>
      </c>
      <c r="E5" s="13">
        <v>4187480</v>
      </c>
      <c r="F5" s="13">
        <v>17520.836820083681</v>
      </c>
      <c r="G5" s="13">
        <v>13508000</v>
      </c>
      <c r="H5" s="13">
        <v>56518.828451882844</v>
      </c>
      <c r="I5" s="12">
        <v>237</v>
      </c>
      <c r="J5" s="10">
        <f t="shared" ref="J5:J12" si="0">IF(ISERROR(I5/D5),"",I5/D5)</f>
        <v>0.99163179916317989</v>
      </c>
      <c r="K5" s="11">
        <f t="shared" ref="K5:K12" si="1">IF(ISERROR(1-J5),"",1-J5)</f>
        <v>8.3682008368201055E-3</v>
      </c>
    </row>
    <row r="6" spans="1:11" ht="13.5" thickBot="1" x14ac:dyDescent="0.25">
      <c r="A6" s="9"/>
      <c r="B6" s="14"/>
      <c r="C6" s="14" t="s">
        <v>9</v>
      </c>
      <c r="D6" s="12">
        <v>347</v>
      </c>
      <c r="E6" s="13">
        <v>6558980</v>
      </c>
      <c r="F6" s="13">
        <v>18901.959654178674</v>
      </c>
      <c r="G6" s="13">
        <v>21158000</v>
      </c>
      <c r="H6" s="13">
        <v>60974.063400576371</v>
      </c>
      <c r="I6" s="12">
        <v>344</v>
      </c>
      <c r="J6" s="10">
        <f t="shared" si="0"/>
        <v>0.99135446685878958</v>
      </c>
      <c r="K6" s="11">
        <f t="shared" si="1"/>
        <v>8.6455331412104153E-3</v>
      </c>
    </row>
    <row r="7" spans="1:11" ht="13.5" thickBot="1" x14ac:dyDescent="0.25">
      <c r="A7" s="9"/>
      <c r="B7" s="14"/>
      <c r="C7" s="14" t="s">
        <v>10</v>
      </c>
      <c r="D7" s="12"/>
      <c r="E7" s="13"/>
      <c r="F7" s="13"/>
      <c r="G7" s="13"/>
      <c r="H7" s="13"/>
      <c r="I7" s="12"/>
      <c r="J7" s="10" t="str">
        <f t="shared" si="0"/>
        <v/>
      </c>
      <c r="K7" s="11" t="str">
        <f t="shared" si="1"/>
        <v/>
      </c>
    </row>
    <row r="8" spans="1:11" ht="13.5" thickBot="1" x14ac:dyDescent="0.25">
      <c r="A8" s="9"/>
      <c r="B8" s="14"/>
      <c r="C8" s="14" t="s">
        <v>11</v>
      </c>
      <c r="D8" s="12">
        <v>68</v>
      </c>
      <c r="E8" s="13">
        <v>1790250</v>
      </c>
      <c r="F8" s="13">
        <v>26327.205882352941</v>
      </c>
      <c r="G8" s="13">
        <v>5775000</v>
      </c>
      <c r="H8" s="13">
        <v>84926.470588235301</v>
      </c>
      <c r="I8" s="12">
        <v>68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238</v>
      </c>
      <c r="E9" s="13">
        <v>7122250</v>
      </c>
      <c r="F9" s="13">
        <v>29925.420168067227</v>
      </c>
      <c r="G9" s="13">
        <v>22975000</v>
      </c>
      <c r="H9" s="13">
        <v>96533.613445378156</v>
      </c>
      <c r="I9" s="12">
        <v>235</v>
      </c>
      <c r="J9" s="10">
        <f t="shared" si="0"/>
        <v>0.98739495798319332</v>
      </c>
      <c r="K9" s="11">
        <f t="shared" si="1"/>
        <v>1.2605042016806678E-2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47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53</v>
      </c>
      <c r="E4" s="13">
        <v>780425</v>
      </c>
      <c r="F4" s="13">
        <v>14725</v>
      </c>
      <c r="G4" s="13">
        <v>2517500</v>
      </c>
      <c r="H4" s="13">
        <v>47500</v>
      </c>
      <c r="I4" s="12">
        <v>53</v>
      </c>
      <c r="J4" s="10">
        <f>IF(ISERROR(I4/D4),"",I4/D4)</f>
        <v>1</v>
      </c>
      <c r="K4" s="11">
        <f>IF(ISERROR(1-J4),"",1-J4)</f>
        <v>0</v>
      </c>
    </row>
    <row r="5" spans="1:11" ht="13.5" thickBot="1" x14ac:dyDescent="0.25">
      <c r="A5" s="9"/>
      <c r="B5" s="14"/>
      <c r="C5" s="14" t="s">
        <v>8</v>
      </c>
      <c r="D5" s="12">
        <v>12</v>
      </c>
      <c r="E5" s="13">
        <v>195300</v>
      </c>
      <c r="F5" s="13">
        <v>16275</v>
      </c>
      <c r="G5" s="13">
        <v>630000</v>
      </c>
      <c r="H5" s="13">
        <v>52500</v>
      </c>
      <c r="I5" s="12">
        <v>12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4</v>
      </c>
      <c r="E6" s="13">
        <v>80600</v>
      </c>
      <c r="F6" s="13">
        <v>20150</v>
      </c>
      <c r="G6" s="13">
        <v>260000</v>
      </c>
      <c r="H6" s="13">
        <v>65000</v>
      </c>
      <c r="I6" s="12">
        <v>4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138</v>
      </c>
      <c r="E7" s="13">
        <v>3167270</v>
      </c>
      <c r="F7" s="13">
        <v>22951.231884057972</v>
      </c>
      <c r="G7" s="13">
        <v>10217000</v>
      </c>
      <c r="H7" s="13">
        <v>74036.231884057968</v>
      </c>
      <c r="I7" s="12">
        <v>136</v>
      </c>
      <c r="J7" s="10">
        <f t="shared" si="0"/>
        <v>0.98550724637681164</v>
      </c>
      <c r="K7" s="11">
        <f t="shared" si="1"/>
        <v>1.4492753623188359E-2</v>
      </c>
    </row>
    <row r="8" spans="1:11" ht="13.5" thickBot="1" x14ac:dyDescent="0.25">
      <c r="A8" s="9"/>
      <c r="B8" s="14"/>
      <c r="C8" s="14" t="s">
        <v>11</v>
      </c>
      <c r="D8" s="12">
        <v>127</v>
      </c>
      <c r="E8" s="13">
        <v>3272050</v>
      </c>
      <c r="F8" s="13">
        <v>25764.173228346455</v>
      </c>
      <c r="G8" s="13">
        <v>10555000</v>
      </c>
      <c r="H8" s="13">
        <v>83110.236220472434</v>
      </c>
      <c r="I8" s="12">
        <v>125</v>
      </c>
      <c r="J8" s="10">
        <f t="shared" si="0"/>
        <v>0.98425196850393704</v>
      </c>
      <c r="K8" s="11">
        <f t="shared" si="1"/>
        <v>1.5748031496062964E-2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81</v>
      </c>
      <c r="E9" s="13">
        <v>2266100</v>
      </c>
      <c r="F9" s="13">
        <v>27976.543209876545</v>
      </c>
      <c r="G9" s="13">
        <v>7310000</v>
      </c>
      <c r="H9" s="13">
        <v>90246.91358024691</v>
      </c>
      <c r="I9" s="12">
        <v>80</v>
      </c>
      <c r="J9" s="10">
        <f t="shared" si="0"/>
        <v>0.98765432098765427</v>
      </c>
      <c r="K9" s="11">
        <f t="shared" si="1"/>
        <v>1.2345679012345734E-2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21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163</v>
      </c>
      <c r="E4" s="13">
        <v>2190150</v>
      </c>
      <c r="F4" s="13">
        <v>13436.503067484662</v>
      </c>
      <c r="G4" s="13">
        <v>7065000</v>
      </c>
      <c r="H4" s="13">
        <v>43343.558282208593</v>
      </c>
      <c r="I4" s="12">
        <v>159</v>
      </c>
      <c r="J4" s="10">
        <f>IF(ISERROR(I4/D4),"",I4/D4)</f>
        <v>0.97546012269938653</v>
      </c>
      <c r="K4" s="11">
        <f>IF(ISERROR(1-J4),"",1-J4)</f>
        <v>2.4539877300613466E-2</v>
      </c>
    </row>
    <row r="5" spans="1:11" ht="13.5" thickBot="1" x14ac:dyDescent="0.25">
      <c r="A5" s="9"/>
      <c r="B5" s="14"/>
      <c r="C5" s="14" t="s">
        <v>8</v>
      </c>
      <c r="D5" s="12">
        <v>457</v>
      </c>
      <c r="E5" s="13">
        <v>7449300</v>
      </c>
      <c r="F5" s="13">
        <v>16300.437636761488</v>
      </c>
      <c r="G5" s="13">
        <v>24030000</v>
      </c>
      <c r="H5" s="13">
        <v>52582.056892778994</v>
      </c>
      <c r="I5" s="12">
        <v>450</v>
      </c>
      <c r="J5" s="10">
        <f t="shared" ref="J5:J12" si="0">IF(ISERROR(I5/D5),"",I5/D5)</f>
        <v>0.98468271334792123</v>
      </c>
      <c r="K5" s="11">
        <f t="shared" ref="K5:K12" si="1">IF(ISERROR(1-J5),"",1-J5)</f>
        <v>1.5317286652078765E-2</v>
      </c>
    </row>
    <row r="6" spans="1:11" ht="13.5" thickBot="1" x14ac:dyDescent="0.25">
      <c r="A6" s="9"/>
      <c r="B6" s="14"/>
      <c r="C6" s="14" t="s">
        <v>9</v>
      </c>
      <c r="D6" s="12">
        <v>3</v>
      </c>
      <c r="E6" s="13">
        <v>55800</v>
      </c>
      <c r="F6" s="13">
        <v>18600</v>
      </c>
      <c r="G6" s="13">
        <v>180000</v>
      </c>
      <c r="H6" s="13">
        <v>60000</v>
      </c>
      <c r="I6" s="12">
        <v>2</v>
      </c>
      <c r="J6" s="10">
        <f t="shared" si="0"/>
        <v>0.66666666666666663</v>
      </c>
      <c r="K6" s="11">
        <f t="shared" si="1"/>
        <v>0.33333333333333337</v>
      </c>
    </row>
    <row r="7" spans="1:11" ht="13.5" thickBot="1" x14ac:dyDescent="0.25">
      <c r="A7" s="9"/>
      <c r="B7" s="14"/>
      <c r="C7" s="14" t="s">
        <v>10</v>
      </c>
      <c r="D7" s="12">
        <v>197</v>
      </c>
      <c r="E7" s="13">
        <v>4515460</v>
      </c>
      <c r="F7" s="13">
        <v>22921.116751269037</v>
      </c>
      <c r="G7" s="13">
        <v>14566000</v>
      </c>
      <c r="H7" s="13">
        <v>73939.086294416251</v>
      </c>
      <c r="I7" s="12">
        <v>197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172</v>
      </c>
      <c r="E8" s="13">
        <v>4496550</v>
      </c>
      <c r="F8" s="13">
        <v>26142.732558139534</v>
      </c>
      <c r="G8" s="13">
        <v>14505000</v>
      </c>
      <c r="H8" s="13">
        <v>84331.395348837206</v>
      </c>
      <c r="I8" s="12">
        <v>171</v>
      </c>
      <c r="J8" s="10">
        <f t="shared" si="0"/>
        <v>0.9941860465116279</v>
      </c>
      <c r="K8" s="11">
        <f t="shared" si="1"/>
        <v>5.8139534883721034E-3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105</v>
      </c>
      <c r="E9" s="13">
        <v>2934150</v>
      </c>
      <c r="F9" s="13">
        <v>27944.285714285714</v>
      </c>
      <c r="G9" s="13">
        <v>9465000</v>
      </c>
      <c r="H9" s="13">
        <v>90142.857142857145</v>
      </c>
      <c r="I9" s="12">
        <v>104</v>
      </c>
      <c r="J9" s="10">
        <f t="shared" si="0"/>
        <v>0.99047619047619051</v>
      </c>
      <c r="K9" s="11">
        <f t="shared" si="1"/>
        <v>9.52380952380949E-3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48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168</v>
      </c>
      <c r="E4" s="13">
        <v>2270750</v>
      </c>
      <c r="F4" s="13">
        <v>13516.369047619048</v>
      </c>
      <c r="G4" s="13">
        <v>7325000</v>
      </c>
      <c r="H4" s="13">
        <v>43601.190476190473</v>
      </c>
      <c r="I4" s="12">
        <v>165</v>
      </c>
      <c r="J4" s="10">
        <f>IF(ISERROR(I4/D4),"",I4/D4)</f>
        <v>0.9821428571428571</v>
      </c>
      <c r="K4" s="11">
        <f>IF(ISERROR(1-J4),"",1-J4)</f>
        <v>1.7857142857142905E-2</v>
      </c>
    </row>
    <row r="5" spans="1:11" ht="13.5" thickBot="1" x14ac:dyDescent="0.25">
      <c r="A5" s="9"/>
      <c r="B5" s="14"/>
      <c r="C5" s="14" t="s">
        <v>8</v>
      </c>
      <c r="D5" s="12">
        <v>60</v>
      </c>
      <c r="E5" s="13">
        <v>976500</v>
      </c>
      <c r="F5" s="13">
        <v>16275</v>
      </c>
      <c r="G5" s="13">
        <v>3150000</v>
      </c>
      <c r="H5" s="13">
        <v>52500</v>
      </c>
      <c r="I5" s="12">
        <v>60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5</v>
      </c>
      <c r="E6" s="13">
        <v>96875</v>
      </c>
      <c r="F6" s="13">
        <v>19375</v>
      </c>
      <c r="G6" s="13">
        <v>312500</v>
      </c>
      <c r="H6" s="13">
        <v>62500</v>
      </c>
      <c r="I6" s="12">
        <v>5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58</v>
      </c>
      <c r="E7" s="13">
        <v>1315950</v>
      </c>
      <c r="F7" s="13">
        <v>22688.793103448275</v>
      </c>
      <c r="G7" s="13">
        <v>4245000</v>
      </c>
      <c r="H7" s="13">
        <v>73189.655172413797</v>
      </c>
      <c r="I7" s="12">
        <v>57</v>
      </c>
      <c r="J7" s="10">
        <f t="shared" si="0"/>
        <v>0.98275862068965514</v>
      </c>
      <c r="K7" s="11">
        <f t="shared" si="1"/>
        <v>1.7241379310344862E-2</v>
      </c>
    </row>
    <row r="8" spans="1:11" ht="13.5" thickBot="1" x14ac:dyDescent="0.25">
      <c r="A8" s="9"/>
      <c r="B8" s="14"/>
      <c r="C8" s="14" t="s">
        <v>11</v>
      </c>
      <c r="D8" s="12">
        <v>14</v>
      </c>
      <c r="E8" s="13">
        <v>361150</v>
      </c>
      <c r="F8" s="13">
        <v>25796.428571428572</v>
      </c>
      <c r="G8" s="13">
        <v>1165000</v>
      </c>
      <c r="H8" s="13">
        <v>83214.28571428571</v>
      </c>
      <c r="I8" s="12">
        <v>14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13</v>
      </c>
      <c r="E9" s="13">
        <v>364250</v>
      </c>
      <c r="F9" s="13">
        <v>28019.23076923077</v>
      </c>
      <c r="G9" s="13">
        <v>1175000</v>
      </c>
      <c r="H9" s="13">
        <v>90384.61538461539</v>
      </c>
      <c r="I9" s="12">
        <v>13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49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>
        <v>72</v>
      </c>
      <c r="E5" s="13">
        <v>1116000</v>
      </c>
      <c r="F5" s="13">
        <v>15500</v>
      </c>
      <c r="G5" s="13">
        <v>3600000</v>
      </c>
      <c r="H5" s="13">
        <v>50000</v>
      </c>
      <c r="I5" s="12">
        <v>71</v>
      </c>
      <c r="J5" s="10">
        <f t="shared" ref="J5:J12" si="0">IF(ISERROR(I5/D5),"",I5/D5)</f>
        <v>0.98611111111111116</v>
      </c>
      <c r="K5" s="11">
        <f t="shared" ref="K5:K12" si="1">IF(ISERROR(1-J5),"",1-J5)</f>
        <v>1.388888888888884E-2</v>
      </c>
    </row>
    <row r="6" spans="1:11" ht="13.5" thickBot="1" x14ac:dyDescent="0.25">
      <c r="A6" s="9"/>
      <c r="B6" s="14"/>
      <c r="C6" s="14" t="s">
        <v>9</v>
      </c>
      <c r="D6" s="12">
        <v>8</v>
      </c>
      <c r="E6" s="13">
        <v>161200</v>
      </c>
      <c r="F6" s="13">
        <v>20150</v>
      </c>
      <c r="G6" s="13">
        <v>520000</v>
      </c>
      <c r="H6" s="13">
        <v>65000</v>
      </c>
      <c r="I6" s="12">
        <v>8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153</v>
      </c>
      <c r="E7" s="13">
        <v>3446580</v>
      </c>
      <c r="F7" s="13">
        <v>22526.666666666668</v>
      </c>
      <c r="G7" s="13">
        <v>11118000</v>
      </c>
      <c r="H7" s="13">
        <v>72666.666666666672</v>
      </c>
      <c r="I7" s="12">
        <v>153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95</v>
      </c>
      <c r="E8" s="13">
        <v>2503250</v>
      </c>
      <c r="F8" s="13">
        <v>26350</v>
      </c>
      <c r="G8" s="13">
        <v>8075000</v>
      </c>
      <c r="H8" s="13">
        <v>85000</v>
      </c>
      <c r="I8" s="12">
        <v>93</v>
      </c>
      <c r="J8" s="10">
        <f t="shared" si="0"/>
        <v>0.97894736842105268</v>
      </c>
      <c r="K8" s="11">
        <f t="shared" si="1"/>
        <v>2.1052631578947323E-2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211</v>
      </c>
      <c r="E9" s="13">
        <v>5919450</v>
      </c>
      <c r="F9" s="13">
        <v>28054.265402843601</v>
      </c>
      <c r="G9" s="13">
        <v>19095000</v>
      </c>
      <c r="H9" s="13">
        <v>90497.630331753549</v>
      </c>
      <c r="I9" s="12">
        <v>209</v>
      </c>
      <c r="J9" s="10">
        <f t="shared" si="0"/>
        <v>0.99052132701421802</v>
      </c>
      <c r="K9" s="11">
        <f t="shared" si="1"/>
        <v>9.4786729857819774E-3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50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35</v>
      </c>
      <c r="E4" s="13">
        <v>465775</v>
      </c>
      <c r="F4" s="13">
        <v>13307.857142857143</v>
      </c>
      <c r="G4" s="13">
        <v>1502500</v>
      </c>
      <c r="H4" s="13">
        <v>42928.571428571428</v>
      </c>
      <c r="I4" s="12">
        <v>34</v>
      </c>
      <c r="J4" s="10">
        <f>IF(ISERROR(I4/D4),"",I4/D4)</f>
        <v>0.97142857142857142</v>
      </c>
      <c r="K4" s="11">
        <f>IF(ISERROR(1-J4),"",1-J4)</f>
        <v>2.8571428571428581E-2</v>
      </c>
    </row>
    <row r="5" spans="1:11" ht="13.5" thickBot="1" x14ac:dyDescent="0.25">
      <c r="A5" s="9"/>
      <c r="B5" s="14"/>
      <c r="C5" s="14" t="s">
        <v>8</v>
      </c>
      <c r="D5" s="12">
        <v>22</v>
      </c>
      <c r="E5" s="13">
        <v>358050</v>
      </c>
      <c r="F5" s="13">
        <v>16275</v>
      </c>
      <c r="G5" s="13">
        <v>1155000</v>
      </c>
      <c r="H5" s="13">
        <v>52500</v>
      </c>
      <c r="I5" s="12">
        <v>22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16</v>
      </c>
      <c r="E6" s="13">
        <v>322400</v>
      </c>
      <c r="F6" s="13">
        <v>20150</v>
      </c>
      <c r="G6" s="13">
        <v>1040000</v>
      </c>
      <c r="H6" s="13">
        <v>65000</v>
      </c>
      <c r="I6" s="12">
        <v>16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28</v>
      </c>
      <c r="E7" s="13">
        <v>646350</v>
      </c>
      <c r="F7" s="13">
        <v>23083.928571428572</v>
      </c>
      <c r="G7" s="13">
        <v>2085000</v>
      </c>
      <c r="H7" s="13">
        <v>74464.28571428571</v>
      </c>
      <c r="I7" s="12">
        <v>28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11</v>
      </c>
      <c r="E8" s="13">
        <v>275900</v>
      </c>
      <c r="F8" s="13">
        <v>25081.81818181818</v>
      </c>
      <c r="G8" s="13">
        <v>890000</v>
      </c>
      <c r="H8" s="13">
        <v>80909.090909090912</v>
      </c>
      <c r="I8" s="12">
        <v>11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13</v>
      </c>
      <c r="E9" s="13">
        <v>362700</v>
      </c>
      <c r="F9" s="13">
        <v>27900</v>
      </c>
      <c r="G9" s="13">
        <v>1170000</v>
      </c>
      <c r="H9" s="13">
        <v>90000</v>
      </c>
      <c r="I9" s="12">
        <v>13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51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136</v>
      </c>
      <c r="E4" s="13">
        <v>1968500</v>
      </c>
      <c r="F4" s="13">
        <v>14474.264705882353</v>
      </c>
      <c r="G4" s="13">
        <v>6350000</v>
      </c>
      <c r="H4" s="13">
        <v>46691.176470588238</v>
      </c>
      <c r="I4" s="12">
        <v>133</v>
      </c>
      <c r="J4" s="10">
        <f>IF(ISERROR(I4/D4),"",I4/D4)</f>
        <v>0.9779411764705882</v>
      </c>
      <c r="K4" s="11">
        <f>IF(ISERROR(1-J4),"",1-J4)</f>
        <v>2.2058823529411797E-2</v>
      </c>
    </row>
    <row r="5" spans="1:11" ht="13.5" thickBot="1" x14ac:dyDescent="0.25">
      <c r="A5" s="9"/>
      <c r="B5" s="14"/>
      <c r="C5" s="14" t="s">
        <v>8</v>
      </c>
      <c r="D5" s="12">
        <v>7</v>
      </c>
      <c r="E5" s="13">
        <v>113925</v>
      </c>
      <c r="F5" s="13">
        <v>16275</v>
      </c>
      <c r="G5" s="13">
        <v>367500</v>
      </c>
      <c r="H5" s="13">
        <v>52500</v>
      </c>
      <c r="I5" s="12">
        <v>7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29</v>
      </c>
      <c r="E6" s="13">
        <v>561875</v>
      </c>
      <c r="F6" s="13">
        <v>19375</v>
      </c>
      <c r="G6" s="13">
        <v>1812500</v>
      </c>
      <c r="H6" s="13">
        <v>62500</v>
      </c>
      <c r="I6" s="12">
        <v>28</v>
      </c>
      <c r="J6" s="10">
        <f t="shared" si="0"/>
        <v>0.96551724137931039</v>
      </c>
      <c r="K6" s="11">
        <f t="shared" si="1"/>
        <v>3.4482758620689613E-2</v>
      </c>
    </row>
    <row r="7" spans="1:11" ht="13.5" thickBot="1" x14ac:dyDescent="0.25">
      <c r="A7" s="9"/>
      <c r="B7" s="14"/>
      <c r="C7" s="14" t="s">
        <v>10</v>
      </c>
      <c r="D7" s="12">
        <v>108</v>
      </c>
      <c r="E7" s="13">
        <v>2453960</v>
      </c>
      <c r="F7" s="13">
        <v>22721.85185185185</v>
      </c>
      <c r="G7" s="13">
        <v>7916000</v>
      </c>
      <c r="H7" s="13">
        <v>73296.296296296292</v>
      </c>
      <c r="I7" s="12">
        <v>108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152</v>
      </c>
      <c r="E8" s="13">
        <v>3935760</v>
      </c>
      <c r="F8" s="13">
        <v>25893.157894736843</v>
      </c>
      <c r="G8" s="13">
        <v>12696000</v>
      </c>
      <c r="H8" s="13">
        <v>83526.31578947368</v>
      </c>
      <c r="I8" s="12">
        <v>152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102</v>
      </c>
      <c r="E9" s="13">
        <v>2847350</v>
      </c>
      <c r="F9" s="13">
        <v>27915.196078431374</v>
      </c>
      <c r="G9" s="13">
        <v>9185000</v>
      </c>
      <c r="H9" s="13">
        <v>90049.019607843133</v>
      </c>
      <c r="I9" s="12">
        <v>102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52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208</v>
      </c>
      <c r="E4" s="13">
        <v>2785350</v>
      </c>
      <c r="F4" s="13">
        <v>13391.10576923077</v>
      </c>
      <c r="G4" s="13">
        <v>8985000</v>
      </c>
      <c r="H4" s="13">
        <v>43197.115384615383</v>
      </c>
      <c r="I4" s="12">
        <v>202</v>
      </c>
      <c r="J4" s="10">
        <f>IF(ISERROR(I4/D4),"",I4/D4)</f>
        <v>0.97115384615384615</v>
      </c>
      <c r="K4" s="11">
        <f>IF(ISERROR(1-J4),"",1-J4)</f>
        <v>2.8846153846153855E-2</v>
      </c>
    </row>
    <row r="5" spans="1:11" ht="13.5" thickBot="1" x14ac:dyDescent="0.25">
      <c r="A5" s="9"/>
      <c r="B5" s="14"/>
      <c r="C5" s="14" t="s">
        <v>8</v>
      </c>
      <c r="D5" s="12">
        <v>139</v>
      </c>
      <c r="E5" s="13">
        <v>2235100</v>
      </c>
      <c r="F5" s="13">
        <v>16079.856115107914</v>
      </c>
      <c r="G5" s="13">
        <v>7210000</v>
      </c>
      <c r="H5" s="13">
        <v>51870.503597122304</v>
      </c>
      <c r="I5" s="12">
        <v>134</v>
      </c>
      <c r="J5" s="10">
        <f t="shared" ref="J5:J12" si="0">IF(ISERROR(I5/D5),"",I5/D5)</f>
        <v>0.96402877697841727</v>
      </c>
      <c r="K5" s="11">
        <f t="shared" ref="K5:K12" si="1">IF(ISERROR(1-J5),"",1-J5)</f>
        <v>3.5971223021582732E-2</v>
      </c>
    </row>
    <row r="6" spans="1:11" ht="13.5" thickBot="1" x14ac:dyDescent="0.25">
      <c r="A6" s="9"/>
      <c r="B6" s="14"/>
      <c r="C6" s="14" t="s">
        <v>9</v>
      </c>
      <c r="D6" s="12"/>
      <c r="E6" s="13"/>
      <c r="F6" s="13"/>
      <c r="G6" s="13"/>
      <c r="H6" s="13"/>
      <c r="I6" s="12"/>
      <c r="J6" s="10" t="str">
        <f t="shared" si="0"/>
        <v/>
      </c>
      <c r="K6" s="11" t="str">
        <f t="shared" si="1"/>
        <v/>
      </c>
    </row>
    <row r="7" spans="1:11" ht="13.5" thickBot="1" x14ac:dyDescent="0.25">
      <c r="A7" s="9"/>
      <c r="B7" s="14"/>
      <c r="C7" s="14" t="s">
        <v>10</v>
      </c>
      <c r="D7" s="12">
        <v>34</v>
      </c>
      <c r="E7" s="13">
        <v>795460</v>
      </c>
      <c r="F7" s="13">
        <v>23395.882352941175</v>
      </c>
      <c r="G7" s="13">
        <v>2566000</v>
      </c>
      <c r="H7" s="13">
        <v>75470.588235294112</v>
      </c>
      <c r="I7" s="12">
        <v>34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22</v>
      </c>
      <c r="E8" s="13">
        <v>553970</v>
      </c>
      <c r="F8" s="13">
        <v>25180.454545454544</v>
      </c>
      <c r="G8" s="13">
        <v>1787000</v>
      </c>
      <c r="H8" s="13">
        <v>81227.272727272721</v>
      </c>
      <c r="I8" s="12">
        <v>22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/>
      <c r="E9" s="13"/>
      <c r="F9" s="13"/>
      <c r="G9" s="13"/>
      <c r="H9" s="13"/>
      <c r="I9" s="12"/>
      <c r="J9" s="10" t="str">
        <f t="shared" si="0"/>
        <v/>
      </c>
      <c r="K9" s="11" t="str">
        <f t="shared" si="1"/>
        <v/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53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86</v>
      </c>
      <c r="E4" s="13">
        <v>1116000</v>
      </c>
      <c r="F4" s="13">
        <v>12976.744186046511</v>
      </c>
      <c r="G4" s="13">
        <v>3600000</v>
      </c>
      <c r="H4" s="13">
        <v>41860.465116279069</v>
      </c>
      <c r="I4" s="12">
        <v>81</v>
      </c>
      <c r="J4" s="10">
        <f>IF(ISERROR(I4/D4),"",I4/D4)</f>
        <v>0.94186046511627908</v>
      </c>
      <c r="K4" s="11">
        <f>IF(ISERROR(1-J4),"",1-J4)</f>
        <v>5.8139534883720922E-2</v>
      </c>
    </row>
    <row r="5" spans="1:11" ht="13.5" thickBot="1" x14ac:dyDescent="0.25">
      <c r="A5" s="9"/>
      <c r="B5" s="14"/>
      <c r="C5" s="14" t="s">
        <v>8</v>
      </c>
      <c r="D5" s="12">
        <v>89</v>
      </c>
      <c r="E5" s="13">
        <v>1391900</v>
      </c>
      <c r="F5" s="13">
        <v>15639.325842696629</v>
      </c>
      <c r="G5" s="13">
        <v>4490000</v>
      </c>
      <c r="H5" s="13">
        <v>50449.438202247191</v>
      </c>
      <c r="I5" s="12">
        <v>87</v>
      </c>
      <c r="J5" s="10">
        <f t="shared" ref="J5:J12" si="0">IF(ISERROR(I5/D5),"",I5/D5)</f>
        <v>0.97752808988764039</v>
      </c>
      <c r="K5" s="11">
        <f t="shared" ref="K5:K12" si="1">IF(ISERROR(1-J5),"",1-J5)</f>
        <v>2.2471910112359605E-2</v>
      </c>
    </row>
    <row r="6" spans="1:11" ht="13.5" thickBot="1" x14ac:dyDescent="0.25">
      <c r="A6" s="9"/>
      <c r="B6" s="14"/>
      <c r="C6" s="14" t="s">
        <v>9</v>
      </c>
      <c r="D6" s="12">
        <v>11</v>
      </c>
      <c r="E6" s="13">
        <v>204600</v>
      </c>
      <c r="F6" s="13">
        <v>18600</v>
      </c>
      <c r="G6" s="13">
        <v>660000</v>
      </c>
      <c r="H6" s="13">
        <v>60000</v>
      </c>
      <c r="I6" s="12">
        <v>10</v>
      </c>
      <c r="J6" s="10">
        <f t="shared" si="0"/>
        <v>0.90909090909090906</v>
      </c>
      <c r="K6" s="11">
        <f t="shared" si="1"/>
        <v>9.0909090909090939E-2</v>
      </c>
    </row>
    <row r="7" spans="1:11" ht="13.5" thickBot="1" x14ac:dyDescent="0.25">
      <c r="A7" s="9"/>
      <c r="B7" s="14"/>
      <c r="C7" s="14" t="s">
        <v>10</v>
      </c>
      <c r="D7" s="12">
        <v>29</v>
      </c>
      <c r="E7" s="13">
        <v>652550</v>
      </c>
      <c r="F7" s="13">
        <v>22501.724137931036</v>
      </c>
      <c r="G7" s="13">
        <v>2105000</v>
      </c>
      <c r="H7" s="13">
        <v>72586.206896551725</v>
      </c>
      <c r="I7" s="12">
        <v>29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13</v>
      </c>
      <c r="E8" s="13">
        <v>322400</v>
      </c>
      <c r="F8" s="13">
        <v>24800</v>
      </c>
      <c r="G8" s="13">
        <v>1040000</v>
      </c>
      <c r="H8" s="13">
        <v>80000</v>
      </c>
      <c r="I8" s="12">
        <v>13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/>
      <c r="E9" s="13"/>
      <c r="F9" s="13"/>
      <c r="G9" s="13"/>
      <c r="H9" s="13"/>
      <c r="I9" s="12"/>
      <c r="J9" s="10" t="str">
        <f t="shared" si="0"/>
        <v/>
      </c>
      <c r="K9" s="11" t="str">
        <f t="shared" si="1"/>
        <v/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54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66</v>
      </c>
      <c r="C4" s="14" t="s">
        <v>7</v>
      </c>
      <c r="D4" s="12">
        <v>114</v>
      </c>
      <c r="E4" s="13">
        <v>1562400</v>
      </c>
      <c r="F4" s="13">
        <v>13705.263157894737</v>
      </c>
      <c r="G4" s="13">
        <v>5040000</v>
      </c>
      <c r="H4" s="13">
        <v>44210.526315789473</v>
      </c>
      <c r="I4" s="12">
        <v>112</v>
      </c>
      <c r="J4" s="10">
        <f>IF(ISERROR(I4/D4),"",I4/D4)</f>
        <v>0.98245614035087714</v>
      </c>
      <c r="K4" s="11">
        <f>IF(ISERROR(1-J4),"",1-J4)</f>
        <v>1.7543859649122862E-2</v>
      </c>
    </row>
    <row r="5" spans="1:11" ht="13.5" thickBot="1" x14ac:dyDescent="0.25">
      <c r="A5" s="9"/>
      <c r="B5" s="14"/>
      <c r="C5" s="14" t="s">
        <v>8</v>
      </c>
      <c r="D5" s="12">
        <v>76</v>
      </c>
      <c r="E5" s="13">
        <v>1190400</v>
      </c>
      <c r="F5" s="13">
        <v>15663.157894736842</v>
      </c>
      <c r="G5" s="13">
        <v>3840000</v>
      </c>
      <c r="H5" s="13">
        <v>50526.315789473687</v>
      </c>
      <c r="I5" s="12">
        <v>76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2</v>
      </c>
      <c r="E6" s="13">
        <v>38750</v>
      </c>
      <c r="F6" s="13">
        <v>19375</v>
      </c>
      <c r="G6" s="13">
        <v>125000</v>
      </c>
      <c r="H6" s="13">
        <v>62500</v>
      </c>
      <c r="I6" s="12">
        <v>2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 t="s">
        <v>67</v>
      </c>
      <c r="C7" s="15" t="s">
        <v>67</v>
      </c>
      <c r="D7" s="12">
        <v>21</v>
      </c>
      <c r="E7" s="13">
        <v>482050</v>
      </c>
      <c r="F7" s="16">
        <v>22954.761904761905</v>
      </c>
      <c r="G7" s="13">
        <v>1555000</v>
      </c>
      <c r="H7" s="16">
        <v>74047.619047619053</v>
      </c>
      <c r="I7" s="12">
        <v>21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/>
      <c r="D8" s="12"/>
      <c r="E8" s="13"/>
      <c r="F8" s="13"/>
      <c r="G8" s="13"/>
      <c r="H8" s="13"/>
      <c r="I8" s="12"/>
      <c r="J8" s="10"/>
      <c r="K8" s="11"/>
    </row>
    <row r="9" spans="1:11" ht="13.5" thickBot="1" x14ac:dyDescent="0.25">
      <c r="A9" s="9"/>
      <c r="B9" s="14"/>
      <c r="C9" s="14"/>
      <c r="D9" s="12"/>
      <c r="E9" s="13"/>
      <c r="F9" s="13"/>
      <c r="G9" s="13"/>
      <c r="H9" s="13"/>
      <c r="I9" s="12"/>
      <c r="J9" s="10" t="str">
        <f t="shared" si="0"/>
        <v/>
      </c>
      <c r="K9" s="11" t="str">
        <f t="shared" si="1"/>
        <v/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/>
      <c r="G13" s="17"/>
    </row>
    <row r="14" spans="1:11" x14ac:dyDescent="0.2">
      <c r="E14" s="17"/>
      <c r="G14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55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62</v>
      </c>
      <c r="C4" s="14" t="s">
        <v>7</v>
      </c>
      <c r="D4" s="12">
        <v>121</v>
      </c>
      <c r="E4" s="13">
        <v>1678650</v>
      </c>
      <c r="F4" s="13">
        <v>13873.140495867769</v>
      </c>
      <c r="G4" s="13">
        <v>5415000</v>
      </c>
      <c r="H4" s="13">
        <v>44752.066115702481</v>
      </c>
      <c r="I4" s="12">
        <v>120</v>
      </c>
      <c r="J4" s="10">
        <f>IF(ISERROR(I4/D4),"",I4/D4)</f>
        <v>0.99173553719008267</v>
      </c>
      <c r="K4" s="11">
        <f>IF(ISERROR(1-J4),"",1-J4)</f>
        <v>8.2644628099173278E-3</v>
      </c>
    </row>
    <row r="5" spans="1:11" ht="13.5" thickBot="1" x14ac:dyDescent="0.25">
      <c r="A5" s="9"/>
      <c r="B5" s="14"/>
      <c r="C5" s="14" t="s">
        <v>8</v>
      </c>
      <c r="D5" s="12">
        <v>320</v>
      </c>
      <c r="E5" s="13">
        <v>5272790</v>
      </c>
      <c r="F5" s="13">
        <v>16477.46875</v>
      </c>
      <c r="G5" s="13">
        <v>17009000</v>
      </c>
      <c r="H5" s="13">
        <v>53153.125</v>
      </c>
      <c r="I5" s="12">
        <v>314</v>
      </c>
      <c r="J5" s="10">
        <f t="shared" ref="J5:J12" si="0">IF(ISERROR(I5/D5),"",I5/D5)</f>
        <v>0.98124999999999996</v>
      </c>
      <c r="K5" s="11">
        <f t="shared" ref="K5:K12" si="1">IF(ISERROR(1-J5),"",1-J5)</f>
        <v>1.8750000000000044E-2</v>
      </c>
    </row>
    <row r="6" spans="1:11" ht="13.5" thickBot="1" x14ac:dyDescent="0.25">
      <c r="A6" s="9"/>
      <c r="B6" s="14"/>
      <c r="C6" s="14" t="s">
        <v>9</v>
      </c>
      <c r="D6" s="12">
        <v>11</v>
      </c>
      <c r="E6" s="13">
        <v>218550</v>
      </c>
      <c r="F6" s="13">
        <v>19868.18181818182</v>
      </c>
      <c r="G6" s="13">
        <v>705000</v>
      </c>
      <c r="H6" s="13">
        <v>64090.909090909088</v>
      </c>
      <c r="I6" s="12">
        <v>11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214</v>
      </c>
      <c r="E7" s="13">
        <v>4873200</v>
      </c>
      <c r="F7" s="13">
        <v>22771.962616822431</v>
      </c>
      <c r="G7" s="13">
        <v>15720000</v>
      </c>
      <c r="H7" s="13">
        <v>73457.943925233645</v>
      </c>
      <c r="I7" s="12">
        <v>213</v>
      </c>
      <c r="J7" s="10">
        <f t="shared" si="0"/>
        <v>0.99532710280373837</v>
      </c>
      <c r="K7" s="11">
        <f t="shared" si="1"/>
        <v>4.6728971962616273E-3</v>
      </c>
    </row>
    <row r="8" spans="1:11" ht="13.5" thickBot="1" x14ac:dyDescent="0.25">
      <c r="A8" s="9"/>
      <c r="B8" s="14" t="s">
        <v>63</v>
      </c>
      <c r="C8" s="15" t="s">
        <v>63</v>
      </c>
      <c r="D8" s="12">
        <v>73</v>
      </c>
      <c r="E8" s="13">
        <v>1852250</v>
      </c>
      <c r="F8" s="16">
        <v>25373.287671232876</v>
      </c>
      <c r="G8" s="13">
        <v>5975000</v>
      </c>
      <c r="H8" s="16">
        <v>81849.315068493146</v>
      </c>
      <c r="I8" s="12">
        <v>72</v>
      </c>
      <c r="J8" s="10">
        <f t="shared" si="0"/>
        <v>0.98630136986301364</v>
      </c>
      <c r="K8" s="11">
        <f t="shared" si="1"/>
        <v>1.3698630136986356E-2</v>
      </c>
    </row>
    <row r="9" spans="1:11" ht="13.5" thickBot="1" x14ac:dyDescent="0.25">
      <c r="A9" s="9"/>
      <c r="B9" s="14"/>
      <c r="C9" s="14"/>
      <c r="D9" s="12"/>
      <c r="E9" s="13"/>
      <c r="F9" s="13"/>
      <c r="G9" s="13"/>
      <c r="H9" s="13"/>
      <c r="I9" s="12"/>
      <c r="J9" s="10"/>
      <c r="K9" s="11"/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/>
      <c r="G13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57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62</v>
      </c>
      <c r="C4" s="14" t="s">
        <v>7</v>
      </c>
      <c r="D4" s="12">
        <v>54</v>
      </c>
      <c r="E4" s="13">
        <v>737800</v>
      </c>
      <c r="F4" s="13">
        <v>13662.962962962964</v>
      </c>
      <c r="G4" s="13">
        <v>2380000</v>
      </c>
      <c r="H4" s="13">
        <v>44074.074074074073</v>
      </c>
      <c r="I4" s="12">
        <v>51</v>
      </c>
      <c r="J4" s="10">
        <f>IF(ISERROR(I4/D4),"",I4/D4)</f>
        <v>0.94444444444444442</v>
      </c>
      <c r="K4" s="11">
        <f>IF(ISERROR(1-J4),"",1-J4)</f>
        <v>5.555555555555558E-2</v>
      </c>
    </row>
    <row r="5" spans="1:11" ht="13.5" thickBot="1" x14ac:dyDescent="0.25">
      <c r="A5" s="9"/>
      <c r="B5" s="14"/>
      <c r="C5" s="14" t="s">
        <v>8</v>
      </c>
      <c r="D5" s="12">
        <v>106</v>
      </c>
      <c r="E5" s="13">
        <v>1688260</v>
      </c>
      <c r="F5" s="13">
        <v>15926.981132075472</v>
      </c>
      <c r="G5" s="13">
        <v>5446000</v>
      </c>
      <c r="H5" s="13">
        <v>51377.358490566039</v>
      </c>
      <c r="I5" s="12">
        <v>106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15</v>
      </c>
      <c r="E6" s="13">
        <v>296050</v>
      </c>
      <c r="F6" s="13">
        <v>19736.666666666668</v>
      </c>
      <c r="G6" s="13">
        <v>955000</v>
      </c>
      <c r="H6" s="13">
        <v>63666.666666666664</v>
      </c>
      <c r="I6" s="12">
        <v>15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214</v>
      </c>
      <c r="E7" s="13">
        <v>4898000</v>
      </c>
      <c r="F7" s="13">
        <v>22887.850467289718</v>
      </c>
      <c r="G7" s="13">
        <v>15800000</v>
      </c>
      <c r="H7" s="13">
        <v>73831.775700934581</v>
      </c>
      <c r="I7" s="12">
        <v>212</v>
      </c>
      <c r="J7" s="10">
        <f t="shared" si="0"/>
        <v>0.99065420560747663</v>
      </c>
      <c r="K7" s="11">
        <f t="shared" si="1"/>
        <v>9.3457943925233655E-3</v>
      </c>
    </row>
    <row r="8" spans="1:11" ht="13.5" thickBot="1" x14ac:dyDescent="0.25">
      <c r="A8" s="9"/>
      <c r="B8" s="14" t="s">
        <v>63</v>
      </c>
      <c r="C8" s="15" t="s">
        <v>63</v>
      </c>
      <c r="D8" s="12">
        <v>80</v>
      </c>
      <c r="E8" s="13">
        <v>2011900</v>
      </c>
      <c r="F8" s="16">
        <v>25148.75</v>
      </c>
      <c r="G8" s="13">
        <v>6490000</v>
      </c>
      <c r="H8" s="13">
        <v>81125</v>
      </c>
      <c r="I8" s="12">
        <v>79</v>
      </c>
      <c r="J8" s="10">
        <f t="shared" si="0"/>
        <v>0.98750000000000004</v>
      </c>
      <c r="K8" s="11">
        <f t="shared" si="1"/>
        <v>1.2499999999999956E-2</v>
      </c>
    </row>
    <row r="9" spans="1:11" ht="13.5" thickBot="1" x14ac:dyDescent="0.25">
      <c r="A9" s="9"/>
      <c r="B9" s="14"/>
      <c r="C9" s="14"/>
      <c r="D9" s="12"/>
      <c r="E9" s="13"/>
      <c r="F9" s="13"/>
      <c r="G9" s="13"/>
      <c r="H9" s="13"/>
      <c r="I9" s="12"/>
      <c r="J9" s="10"/>
      <c r="K9" s="11"/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/>
      <c r="G13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56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333</v>
      </c>
      <c r="E4" s="13">
        <v>4178800</v>
      </c>
      <c r="F4" s="13">
        <v>12548.94894894895</v>
      </c>
      <c r="G4" s="13">
        <v>13480000</v>
      </c>
      <c r="H4" s="13">
        <v>40480.480480480481</v>
      </c>
      <c r="I4" s="12">
        <v>330</v>
      </c>
      <c r="J4" s="10">
        <f>IF(ISERROR(I4/D4),"",I4/D4)</f>
        <v>0.99099099099099097</v>
      </c>
      <c r="K4" s="11">
        <f>IF(ISERROR(1-J4),"",1-J4)</f>
        <v>9.009009009009028E-3</v>
      </c>
    </row>
    <row r="5" spans="1:11" ht="13.5" thickBot="1" x14ac:dyDescent="0.25">
      <c r="A5" s="9"/>
      <c r="B5" s="14"/>
      <c r="C5" s="14" t="s">
        <v>8</v>
      </c>
      <c r="D5" s="12">
        <v>48</v>
      </c>
      <c r="E5" s="13">
        <v>832970</v>
      </c>
      <c r="F5" s="13">
        <v>17353.541666666668</v>
      </c>
      <c r="G5" s="13">
        <v>2687000</v>
      </c>
      <c r="H5" s="13">
        <v>55979.166666666664</v>
      </c>
      <c r="I5" s="12">
        <v>48</v>
      </c>
      <c r="J5" s="10">
        <f t="shared" ref="J5:J12" si="0">IF(ISERROR(I5/D5),"",I5/D5)</f>
        <v>1</v>
      </c>
      <c r="K5" s="11">
        <f t="shared" ref="K5:K12" si="1">IF(ISERROR(1-J5),"",1-J5)</f>
        <v>0</v>
      </c>
    </row>
    <row r="6" spans="1:11" ht="13.5" thickBot="1" x14ac:dyDescent="0.25">
      <c r="A6" s="9"/>
      <c r="B6" s="14"/>
      <c r="C6" s="14" t="s">
        <v>9</v>
      </c>
      <c r="D6" s="12">
        <v>4</v>
      </c>
      <c r="E6" s="13">
        <v>80600</v>
      </c>
      <c r="F6" s="13">
        <v>20150</v>
      </c>
      <c r="G6" s="13">
        <v>260000</v>
      </c>
      <c r="H6" s="13">
        <v>65000</v>
      </c>
      <c r="I6" s="12">
        <v>4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264</v>
      </c>
      <c r="E7" s="13">
        <v>6030740</v>
      </c>
      <c r="F7" s="13">
        <v>22843.71212121212</v>
      </c>
      <c r="G7" s="13">
        <v>19454000</v>
      </c>
      <c r="H7" s="13">
        <v>73689.393939393936</v>
      </c>
      <c r="I7" s="12">
        <v>264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55</v>
      </c>
      <c r="E8" s="13">
        <v>1428480</v>
      </c>
      <c r="F8" s="13">
        <v>25972.363636363636</v>
      </c>
      <c r="G8" s="13">
        <v>4608000</v>
      </c>
      <c r="H8" s="13">
        <v>83781.818181818177</v>
      </c>
      <c r="I8" s="12">
        <v>55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/>
      <c r="E9" s="13"/>
      <c r="F9" s="13"/>
      <c r="G9" s="13"/>
      <c r="H9" s="13"/>
      <c r="I9" s="12"/>
      <c r="J9" s="10" t="str">
        <f t="shared" si="0"/>
        <v/>
      </c>
      <c r="K9" s="11" t="str">
        <f t="shared" si="1"/>
        <v/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23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62</v>
      </c>
      <c r="C4" s="14" t="s">
        <v>7</v>
      </c>
      <c r="D4" s="12">
        <v>242</v>
      </c>
      <c r="E4" s="13">
        <v>2889820</v>
      </c>
      <c r="F4" s="13">
        <v>11941.404958677685</v>
      </c>
      <c r="G4" s="13">
        <v>9322000</v>
      </c>
      <c r="H4" s="13">
        <v>38520.661157024791</v>
      </c>
      <c r="I4" s="12">
        <v>235</v>
      </c>
      <c r="J4" s="10">
        <f>IF(ISERROR(I4/D4),"",I4/D4)</f>
        <v>0.97107438016528924</v>
      </c>
      <c r="K4" s="11">
        <f>IF(ISERROR(1-J4),"",1-J4)</f>
        <v>2.8925619834710758E-2</v>
      </c>
    </row>
    <row r="5" spans="1:11" ht="13.5" thickBot="1" x14ac:dyDescent="0.25">
      <c r="A5" s="9"/>
      <c r="B5" s="14"/>
      <c r="C5" s="14" t="s">
        <v>8</v>
      </c>
      <c r="D5" s="12">
        <v>402</v>
      </c>
      <c r="E5" s="13">
        <v>6691350</v>
      </c>
      <c r="F5" s="13">
        <v>16645.149253731342</v>
      </c>
      <c r="G5" s="13">
        <v>21585000</v>
      </c>
      <c r="H5" s="13">
        <v>53694.029850746272</v>
      </c>
      <c r="I5" s="12">
        <v>398</v>
      </c>
      <c r="J5" s="10">
        <f t="shared" ref="J5:J12" si="0">IF(ISERROR(I5/D5),"",I5/D5)</f>
        <v>0.99004975124378114</v>
      </c>
      <c r="K5" s="11">
        <f t="shared" ref="K5:K12" si="1">IF(ISERROR(1-J5),"",1-J5)</f>
        <v>9.9502487562188602E-3</v>
      </c>
    </row>
    <row r="6" spans="1:11" ht="13.5" thickBot="1" x14ac:dyDescent="0.25">
      <c r="A6" s="9"/>
      <c r="B6" s="14"/>
      <c r="C6" s="14" t="s">
        <v>9</v>
      </c>
      <c r="D6" s="12">
        <v>115</v>
      </c>
      <c r="E6" s="13">
        <v>2154810</v>
      </c>
      <c r="F6" s="13">
        <v>18737.478260869564</v>
      </c>
      <c r="G6" s="13">
        <v>6951000</v>
      </c>
      <c r="H6" s="13">
        <v>60443.478260869568</v>
      </c>
      <c r="I6" s="12">
        <v>109</v>
      </c>
      <c r="J6" s="10">
        <f t="shared" si="0"/>
        <v>0.94782608695652171</v>
      </c>
      <c r="K6" s="11">
        <f t="shared" si="1"/>
        <v>5.2173913043478293E-2</v>
      </c>
    </row>
    <row r="7" spans="1:11" ht="13.5" thickBot="1" x14ac:dyDescent="0.25">
      <c r="A7" s="9"/>
      <c r="B7" s="14"/>
      <c r="C7" s="14" t="s">
        <v>10</v>
      </c>
      <c r="D7" s="12">
        <v>210</v>
      </c>
      <c r="E7" s="13">
        <v>4611560</v>
      </c>
      <c r="F7" s="13">
        <v>21959.809523809523</v>
      </c>
      <c r="G7" s="13">
        <v>14876000</v>
      </c>
      <c r="H7" s="13">
        <v>70838.095238095237</v>
      </c>
      <c r="I7" s="12">
        <v>206</v>
      </c>
      <c r="J7" s="10">
        <f t="shared" si="0"/>
        <v>0.98095238095238091</v>
      </c>
      <c r="K7" s="11">
        <f t="shared" si="1"/>
        <v>1.9047619047619091E-2</v>
      </c>
    </row>
    <row r="8" spans="1:11" ht="13.5" thickBot="1" x14ac:dyDescent="0.25">
      <c r="A8" s="9"/>
      <c r="B8" s="14" t="s">
        <v>63</v>
      </c>
      <c r="C8" s="15" t="s">
        <v>63</v>
      </c>
      <c r="D8" s="12">
        <v>12</v>
      </c>
      <c r="E8" s="13">
        <v>306900</v>
      </c>
      <c r="F8" s="13">
        <v>25575</v>
      </c>
      <c r="G8" s="13">
        <v>990000</v>
      </c>
      <c r="H8" s="13">
        <v>82500</v>
      </c>
      <c r="I8" s="12">
        <v>11</v>
      </c>
      <c r="J8" s="10">
        <f t="shared" si="0"/>
        <v>0.91666666666666663</v>
      </c>
      <c r="K8" s="11">
        <f t="shared" si="1"/>
        <v>8.333333333333337E-2</v>
      </c>
    </row>
    <row r="9" spans="1:11" ht="13.5" thickBot="1" x14ac:dyDescent="0.25">
      <c r="A9" s="9"/>
      <c r="B9" s="14"/>
      <c r="C9" s="14"/>
      <c r="D9" s="12"/>
      <c r="E9" s="13"/>
      <c r="F9" s="13"/>
      <c r="G9" s="13"/>
      <c r="H9" s="13"/>
      <c r="I9" s="12"/>
      <c r="J9" s="10"/>
      <c r="K9" s="11"/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/>
      <c r="G13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58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/>
      <c r="E4" s="13"/>
      <c r="F4" s="13"/>
      <c r="G4" s="13"/>
      <c r="H4" s="13"/>
      <c r="I4" s="12"/>
      <c r="J4" s="10" t="str">
        <f>IF(ISERROR(I4/D4),"",I4/D4)</f>
        <v/>
      </c>
      <c r="K4" s="11" t="str">
        <f>IF(ISERROR(1-J4),"",1-J4)</f>
        <v/>
      </c>
    </row>
    <row r="5" spans="1:11" ht="13.5" thickBot="1" x14ac:dyDescent="0.25">
      <c r="A5" s="9"/>
      <c r="B5" s="14"/>
      <c r="C5" s="14" t="s">
        <v>8</v>
      </c>
      <c r="D5" s="12"/>
      <c r="E5" s="13"/>
      <c r="F5" s="13"/>
      <c r="G5" s="13"/>
      <c r="H5" s="13"/>
      <c r="I5" s="12"/>
      <c r="J5" s="10" t="str">
        <f t="shared" ref="J5:J12" si="0">IF(ISERROR(I5/D5),"",I5/D5)</f>
        <v/>
      </c>
      <c r="K5" s="11" t="str">
        <f t="shared" ref="K5:K12" si="1">IF(ISERROR(1-J5),"",1-J5)</f>
        <v/>
      </c>
    </row>
    <row r="6" spans="1:11" ht="13.5" thickBot="1" x14ac:dyDescent="0.25">
      <c r="A6" s="9"/>
      <c r="B6" s="14"/>
      <c r="C6" s="14" t="s">
        <v>9</v>
      </c>
      <c r="D6" s="12">
        <v>43</v>
      </c>
      <c r="E6" s="13">
        <v>850640</v>
      </c>
      <c r="F6" s="13">
        <v>19782.325581395347</v>
      </c>
      <c r="G6" s="13">
        <v>2744000</v>
      </c>
      <c r="H6" s="13">
        <v>63813.953488372092</v>
      </c>
      <c r="I6" s="12">
        <v>42</v>
      </c>
      <c r="J6" s="10">
        <f t="shared" si="0"/>
        <v>0.97674418604651159</v>
      </c>
      <c r="K6" s="11">
        <f t="shared" si="1"/>
        <v>2.3255813953488413E-2</v>
      </c>
    </row>
    <row r="7" spans="1:11" ht="13.5" thickBot="1" x14ac:dyDescent="0.25">
      <c r="A7" s="9"/>
      <c r="B7" s="14"/>
      <c r="C7" s="14" t="s">
        <v>10</v>
      </c>
      <c r="D7" s="12">
        <v>5</v>
      </c>
      <c r="E7" s="13">
        <v>108500</v>
      </c>
      <c r="F7" s="13">
        <v>21700</v>
      </c>
      <c r="G7" s="13">
        <v>350000</v>
      </c>
      <c r="H7" s="13">
        <v>70000</v>
      </c>
      <c r="I7" s="12">
        <v>5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/>
      <c r="C8" s="14" t="s">
        <v>11</v>
      </c>
      <c r="D8" s="12">
        <v>26</v>
      </c>
      <c r="E8" s="13">
        <v>685100</v>
      </c>
      <c r="F8" s="13">
        <v>26350</v>
      </c>
      <c r="G8" s="13">
        <v>2210000</v>
      </c>
      <c r="H8" s="13">
        <v>85000</v>
      </c>
      <c r="I8" s="12">
        <v>26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68</v>
      </c>
      <c r="E9" s="13">
        <v>2002600</v>
      </c>
      <c r="F9" s="13">
        <v>29450</v>
      </c>
      <c r="G9" s="13">
        <v>6460000</v>
      </c>
      <c r="H9" s="13">
        <v>95000</v>
      </c>
      <c r="I9" s="12">
        <v>66</v>
      </c>
      <c r="J9" s="10">
        <f t="shared" si="0"/>
        <v>0.97058823529411764</v>
      </c>
      <c r="K9" s="11">
        <f t="shared" si="1"/>
        <v>2.9411764705882359E-2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22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62</v>
      </c>
      <c r="C4" s="14" t="s">
        <v>7</v>
      </c>
      <c r="D4" s="12">
        <v>428</v>
      </c>
      <c r="E4" s="13">
        <v>4656975</v>
      </c>
      <c r="F4" s="13">
        <v>10880.782710280373</v>
      </c>
      <c r="G4" s="13">
        <v>15022500</v>
      </c>
      <c r="H4" s="13">
        <v>35099.299065420564</v>
      </c>
      <c r="I4" s="12">
        <v>418</v>
      </c>
      <c r="J4" s="10">
        <f>IF(ISERROR(I4/D4),"",I4/D4)</f>
        <v>0.97663551401869164</v>
      </c>
      <c r="K4" s="11">
        <f>IF(ISERROR(1-J4),"",1-J4)</f>
        <v>2.3364485981308358E-2</v>
      </c>
    </row>
    <row r="5" spans="1:11" ht="13.5" thickBot="1" x14ac:dyDescent="0.25">
      <c r="A5" s="9"/>
      <c r="B5" s="14"/>
      <c r="C5" s="14" t="s">
        <v>8</v>
      </c>
      <c r="D5" s="12">
        <v>129</v>
      </c>
      <c r="E5" s="13">
        <v>2205960</v>
      </c>
      <c r="F5" s="13">
        <v>17100.465116279069</v>
      </c>
      <c r="G5" s="13">
        <v>7116000</v>
      </c>
      <c r="H5" s="13">
        <v>55162.79069767442</v>
      </c>
      <c r="I5" s="12">
        <v>128</v>
      </c>
      <c r="J5" s="10">
        <f t="shared" ref="J5:J12" si="0">IF(ISERROR(I5/D5),"",I5/D5)</f>
        <v>0.99224806201550386</v>
      </c>
      <c r="K5" s="11">
        <f t="shared" ref="K5:K12" si="1">IF(ISERROR(1-J5),"",1-J5)</f>
        <v>7.7519379844961378E-3</v>
      </c>
    </row>
    <row r="6" spans="1:11" ht="13.5" thickBot="1" x14ac:dyDescent="0.25">
      <c r="A6" s="9"/>
      <c r="B6" s="14"/>
      <c r="C6" s="14" t="s">
        <v>9</v>
      </c>
      <c r="D6" s="12">
        <v>12</v>
      </c>
      <c r="E6" s="13">
        <v>232500</v>
      </c>
      <c r="F6" s="13">
        <v>19375</v>
      </c>
      <c r="G6" s="13">
        <v>750000</v>
      </c>
      <c r="H6" s="13">
        <v>62500</v>
      </c>
      <c r="I6" s="12">
        <v>12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1302</v>
      </c>
      <c r="E7" s="13">
        <v>29126050</v>
      </c>
      <c r="F7" s="13">
        <v>22370.238095238095</v>
      </c>
      <c r="G7" s="13">
        <v>93955000</v>
      </c>
      <c r="H7" s="13">
        <v>72162.058371735795</v>
      </c>
      <c r="I7" s="12">
        <v>1283</v>
      </c>
      <c r="J7" s="10">
        <f t="shared" si="0"/>
        <v>0.98540706605222739</v>
      </c>
      <c r="K7" s="11">
        <f t="shared" si="1"/>
        <v>1.4592933947772613E-2</v>
      </c>
    </row>
    <row r="8" spans="1:11" ht="13.5" thickBot="1" x14ac:dyDescent="0.25">
      <c r="A8" s="9"/>
      <c r="B8" s="14" t="s">
        <v>63</v>
      </c>
      <c r="C8" s="15" t="s">
        <v>63</v>
      </c>
      <c r="D8" s="12">
        <v>106</v>
      </c>
      <c r="E8" s="13">
        <v>2596870</v>
      </c>
      <c r="F8" s="16">
        <v>24498.773584905659</v>
      </c>
      <c r="G8" s="13">
        <v>8377000</v>
      </c>
      <c r="H8" s="16">
        <v>79028.301886792455</v>
      </c>
      <c r="I8" s="12">
        <v>104</v>
      </c>
      <c r="J8" s="10">
        <f t="shared" si="0"/>
        <v>0.98113207547169812</v>
      </c>
      <c r="K8" s="11">
        <f t="shared" si="1"/>
        <v>1.8867924528301883E-2</v>
      </c>
    </row>
    <row r="9" spans="1:11" ht="13.5" thickBot="1" x14ac:dyDescent="0.25">
      <c r="A9" s="9"/>
      <c r="B9" s="14"/>
      <c r="C9" s="14"/>
      <c r="D9" s="12"/>
      <c r="E9" s="13"/>
      <c r="F9" s="13"/>
      <c r="G9" s="13"/>
      <c r="H9" s="13"/>
      <c r="I9" s="12"/>
      <c r="J9" s="10"/>
      <c r="K9" s="11"/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>
        <f>SUM(E8:E9)</f>
        <v>2596870</v>
      </c>
      <c r="G13" s="17">
        <f>SUM(G8:G9)</f>
        <v>8377000</v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24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226</v>
      </c>
      <c r="E4" s="13">
        <v>2724900</v>
      </c>
      <c r="F4" s="13">
        <v>12057.079646017699</v>
      </c>
      <c r="G4" s="13">
        <v>8790000</v>
      </c>
      <c r="H4" s="13">
        <v>38893.805309734511</v>
      </c>
      <c r="I4" s="12">
        <v>218</v>
      </c>
      <c r="J4" s="10">
        <f>IF(ISERROR(I4/D4),"",I4/D4)</f>
        <v>0.96460176991150437</v>
      </c>
      <c r="K4" s="11">
        <f>IF(ISERROR(1-J4),"",1-J4)</f>
        <v>3.539823008849563E-2</v>
      </c>
    </row>
    <row r="5" spans="1:11" ht="13.5" thickBot="1" x14ac:dyDescent="0.25">
      <c r="A5" s="9"/>
      <c r="B5" s="14"/>
      <c r="C5" s="14" t="s">
        <v>8</v>
      </c>
      <c r="D5" s="12">
        <v>422</v>
      </c>
      <c r="E5" s="13">
        <v>7187350</v>
      </c>
      <c r="F5" s="13">
        <v>17031.635071090048</v>
      </c>
      <c r="G5" s="13">
        <v>23185000</v>
      </c>
      <c r="H5" s="13">
        <v>54940.758293838866</v>
      </c>
      <c r="I5" s="12">
        <v>419</v>
      </c>
      <c r="J5" s="10">
        <f t="shared" ref="J5:J12" si="0">IF(ISERROR(I5/D5),"",I5/D5)</f>
        <v>0.99289099526066349</v>
      </c>
      <c r="K5" s="11">
        <f t="shared" ref="K5:K12" si="1">IF(ISERROR(1-J5),"",1-J5)</f>
        <v>7.1090047393365108E-3</v>
      </c>
    </row>
    <row r="6" spans="1:11" ht="13.5" thickBot="1" x14ac:dyDescent="0.25">
      <c r="A6" s="9"/>
      <c r="B6" s="14"/>
      <c r="C6" s="14" t="s">
        <v>9</v>
      </c>
      <c r="D6" s="12">
        <v>155</v>
      </c>
      <c r="E6" s="13">
        <v>2941590</v>
      </c>
      <c r="F6" s="13">
        <v>18978</v>
      </c>
      <c r="G6" s="13">
        <v>9489000</v>
      </c>
      <c r="H6" s="13">
        <v>61219.354838709674</v>
      </c>
      <c r="I6" s="12">
        <v>152</v>
      </c>
      <c r="J6" s="10">
        <f t="shared" si="0"/>
        <v>0.98064516129032253</v>
      </c>
      <c r="K6" s="11">
        <f t="shared" si="1"/>
        <v>1.9354838709677469E-2</v>
      </c>
    </row>
    <row r="7" spans="1:11" ht="13.5" thickBot="1" x14ac:dyDescent="0.25">
      <c r="A7" s="9"/>
      <c r="B7" s="14"/>
      <c r="C7" s="14" t="s">
        <v>10</v>
      </c>
      <c r="D7" s="12">
        <v>322</v>
      </c>
      <c r="E7" s="13">
        <v>7258650</v>
      </c>
      <c r="F7" s="13">
        <v>22542.391304347828</v>
      </c>
      <c r="G7" s="13">
        <v>23415000</v>
      </c>
      <c r="H7" s="13">
        <v>72717.391304347824</v>
      </c>
      <c r="I7" s="12">
        <v>315</v>
      </c>
      <c r="J7" s="10">
        <f t="shared" si="0"/>
        <v>0.97826086956521741</v>
      </c>
      <c r="K7" s="11">
        <f t="shared" si="1"/>
        <v>2.1739130434782594E-2</v>
      </c>
    </row>
    <row r="8" spans="1:11" ht="13.5" thickBot="1" x14ac:dyDescent="0.25">
      <c r="A8" s="9"/>
      <c r="B8" s="14"/>
      <c r="C8" s="14" t="s">
        <v>11</v>
      </c>
      <c r="D8" s="12">
        <v>110</v>
      </c>
      <c r="E8" s="13">
        <v>2822550</v>
      </c>
      <c r="F8" s="13">
        <v>25659.545454545456</v>
      </c>
      <c r="G8" s="13">
        <v>9105000</v>
      </c>
      <c r="H8" s="13">
        <v>82772.727272727279</v>
      </c>
      <c r="I8" s="12">
        <v>109</v>
      </c>
      <c r="J8" s="10">
        <f t="shared" si="0"/>
        <v>0.99090909090909096</v>
      </c>
      <c r="K8" s="11">
        <f t="shared" si="1"/>
        <v>9.0909090909090384E-3</v>
      </c>
    </row>
    <row r="9" spans="1:11" ht="13.5" thickBot="1" x14ac:dyDescent="0.25">
      <c r="A9" s="9"/>
      <c r="B9" s="14" t="s">
        <v>61</v>
      </c>
      <c r="C9" s="14" t="s">
        <v>61</v>
      </c>
      <c r="D9" s="12">
        <v>47</v>
      </c>
      <c r="E9" s="13">
        <v>1315950</v>
      </c>
      <c r="F9" s="13">
        <v>27998.936170212764</v>
      </c>
      <c r="G9" s="13">
        <v>4245000</v>
      </c>
      <c r="H9" s="13">
        <v>90319.148936170212</v>
      </c>
      <c r="I9" s="12">
        <v>47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29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5"/>
      <c r="D4" s="12"/>
      <c r="E4" s="13"/>
      <c r="F4" s="13"/>
      <c r="G4" s="13"/>
      <c r="H4" s="13"/>
      <c r="I4" s="12"/>
      <c r="J4" s="10"/>
      <c r="K4" s="11"/>
    </row>
    <row r="5" spans="1:11" ht="13.5" thickBot="1" x14ac:dyDescent="0.25">
      <c r="A5" s="9"/>
      <c r="B5" s="14"/>
      <c r="C5" s="14" t="s">
        <v>64</v>
      </c>
      <c r="D5" s="12">
        <v>115</v>
      </c>
      <c r="E5" s="13">
        <v>1917970</v>
      </c>
      <c r="F5" s="16">
        <v>16678</v>
      </c>
      <c r="G5" s="13">
        <v>6187000</v>
      </c>
      <c r="H5" s="16">
        <v>53800</v>
      </c>
      <c r="I5" s="12">
        <v>113</v>
      </c>
      <c r="J5" s="10">
        <f t="shared" ref="J5:J12" si="0">IF(ISERROR(I5/D5),"",I5/D5)</f>
        <v>0.9826086956521739</v>
      </c>
      <c r="K5" s="11">
        <f t="shared" ref="K5:K12" si="1">IF(ISERROR(1-J5),"",1-J5)</f>
        <v>1.7391304347826098E-2</v>
      </c>
    </row>
    <row r="6" spans="1:11" ht="13.5" thickBot="1" x14ac:dyDescent="0.25">
      <c r="A6" s="9"/>
      <c r="B6" s="14"/>
      <c r="C6" s="14" t="s">
        <v>9</v>
      </c>
      <c r="D6" s="12">
        <v>66</v>
      </c>
      <c r="E6" s="13">
        <v>1261700</v>
      </c>
      <c r="F6" s="13">
        <v>19116.666666666668</v>
      </c>
      <c r="G6" s="13">
        <v>4070000</v>
      </c>
      <c r="H6" s="13">
        <v>61666.666666666664</v>
      </c>
      <c r="I6" s="12">
        <v>64</v>
      </c>
      <c r="J6" s="10">
        <f t="shared" si="0"/>
        <v>0.96969696969696972</v>
      </c>
      <c r="K6" s="11">
        <f t="shared" si="1"/>
        <v>3.0303030303030276E-2</v>
      </c>
    </row>
    <row r="7" spans="1:11" ht="13.5" thickBot="1" x14ac:dyDescent="0.25">
      <c r="A7" s="9"/>
      <c r="B7" s="14"/>
      <c r="C7" s="14" t="s">
        <v>10</v>
      </c>
      <c r="D7" s="12">
        <v>172</v>
      </c>
      <c r="E7" s="13">
        <v>3982725</v>
      </c>
      <c r="F7" s="13">
        <v>23155.377906976744</v>
      </c>
      <c r="G7" s="13">
        <v>12847500</v>
      </c>
      <c r="H7" s="13">
        <v>74694.767441860458</v>
      </c>
      <c r="I7" s="12">
        <v>169</v>
      </c>
      <c r="J7" s="10">
        <f t="shared" si="0"/>
        <v>0.98255813953488369</v>
      </c>
      <c r="K7" s="11">
        <f t="shared" si="1"/>
        <v>1.744186046511631E-2</v>
      </c>
    </row>
    <row r="8" spans="1:11" ht="13.5" thickBot="1" x14ac:dyDescent="0.25">
      <c r="A8" s="9"/>
      <c r="B8" s="14"/>
      <c r="C8" s="14" t="s">
        <v>11</v>
      </c>
      <c r="D8" s="12">
        <v>307</v>
      </c>
      <c r="E8" s="13">
        <v>7731400</v>
      </c>
      <c r="F8" s="13">
        <v>25183.713355048862</v>
      </c>
      <c r="G8" s="13">
        <v>24940000</v>
      </c>
      <c r="H8" s="13">
        <v>81237.785016286638</v>
      </c>
      <c r="I8" s="12">
        <v>303</v>
      </c>
      <c r="J8" s="10">
        <f t="shared" si="0"/>
        <v>0.98697068403908794</v>
      </c>
      <c r="K8" s="11">
        <f t="shared" si="1"/>
        <v>1.3029315960912058E-2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18</v>
      </c>
      <c r="E9" s="13">
        <v>503750</v>
      </c>
      <c r="F9" s="13">
        <v>27986.111111111109</v>
      </c>
      <c r="G9" s="13">
        <v>1625000</v>
      </c>
      <c r="H9" s="13">
        <v>90277.777777777781</v>
      </c>
      <c r="I9" s="12">
        <v>18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>
        <f>SUM(E4:E5)</f>
        <v>1917970</v>
      </c>
      <c r="F13">
        <f>SUM(E13)</f>
        <v>1917970</v>
      </c>
      <c r="G13" s="17">
        <f>SUM(G4:G5)</f>
        <v>6187000</v>
      </c>
    </row>
    <row r="14" spans="1:11" x14ac:dyDescent="0.2">
      <c r="E14" s="17"/>
      <c r="G14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30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60</v>
      </c>
      <c r="C4" s="14" t="s">
        <v>7</v>
      </c>
      <c r="D4" s="12">
        <v>16</v>
      </c>
      <c r="E4" s="13">
        <v>148800</v>
      </c>
      <c r="F4" s="13">
        <v>9300</v>
      </c>
      <c r="G4" s="13">
        <v>480000</v>
      </c>
      <c r="H4" s="13">
        <v>30000</v>
      </c>
      <c r="I4" s="12">
        <v>16</v>
      </c>
      <c r="J4" s="10">
        <f>IF(ISERROR(I4/D4),"",I4/D4)</f>
        <v>1</v>
      </c>
      <c r="K4" s="11">
        <f>IF(ISERROR(1-J4),"",1-J4)</f>
        <v>0</v>
      </c>
    </row>
    <row r="5" spans="1:11" ht="13.5" thickBot="1" x14ac:dyDescent="0.25">
      <c r="A5" s="9"/>
      <c r="B5" s="14"/>
      <c r="C5" s="14" t="s">
        <v>8</v>
      </c>
      <c r="D5" s="12">
        <v>462</v>
      </c>
      <c r="E5" s="13">
        <v>7910580</v>
      </c>
      <c r="F5" s="13">
        <v>17122.467532467534</v>
      </c>
      <c r="G5" s="13">
        <v>25518000</v>
      </c>
      <c r="H5" s="13">
        <v>55233.766233766233</v>
      </c>
      <c r="I5" s="12">
        <v>451</v>
      </c>
      <c r="J5" s="10">
        <f t="shared" ref="J5:J12" si="0">IF(ISERROR(I5/D5),"",I5/D5)</f>
        <v>0.97619047619047616</v>
      </c>
      <c r="K5" s="11">
        <f t="shared" ref="K5:K12" si="1">IF(ISERROR(1-J5),"",1-J5)</f>
        <v>2.3809523809523836E-2</v>
      </c>
    </row>
    <row r="6" spans="1:11" ht="13.5" thickBot="1" x14ac:dyDescent="0.25">
      <c r="A6" s="9"/>
      <c r="B6" s="14"/>
      <c r="C6" s="14" t="s">
        <v>9</v>
      </c>
      <c r="D6" s="12">
        <v>53</v>
      </c>
      <c r="E6" s="13">
        <v>1045940</v>
      </c>
      <c r="F6" s="13">
        <v>19734.716981132075</v>
      </c>
      <c r="G6" s="13">
        <v>3374000</v>
      </c>
      <c r="H6" s="13">
        <v>63660.377358490565</v>
      </c>
      <c r="I6" s="12">
        <v>53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388</v>
      </c>
      <c r="E7" s="13">
        <v>8860420</v>
      </c>
      <c r="F7" s="13">
        <v>22836.134020618556</v>
      </c>
      <c r="G7" s="13">
        <v>28582000</v>
      </c>
      <c r="H7" s="13">
        <v>73664.948453608245</v>
      </c>
      <c r="I7" s="12">
        <v>382</v>
      </c>
      <c r="J7" s="10">
        <f t="shared" si="0"/>
        <v>0.98453608247422686</v>
      </c>
      <c r="K7" s="11">
        <f t="shared" si="1"/>
        <v>1.5463917525773141E-2</v>
      </c>
    </row>
    <row r="8" spans="1:11" ht="13.5" thickBot="1" x14ac:dyDescent="0.25">
      <c r="A8" s="9"/>
      <c r="B8" s="14"/>
      <c r="C8" s="14" t="s">
        <v>11</v>
      </c>
      <c r="D8" s="12">
        <v>114</v>
      </c>
      <c r="E8" s="13">
        <v>2968250</v>
      </c>
      <c r="F8" s="13">
        <v>26037.280701754386</v>
      </c>
      <c r="G8" s="13">
        <v>9575000</v>
      </c>
      <c r="H8" s="13">
        <v>83991.228070175435</v>
      </c>
      <c r="I8" s="12">
        <v>114</v>
      </c>
      <c r="J8" s="10">
        <f t="shared" si="0"/>
        <v>1</v>
      </c>
      <c r="K8" s="11">
        <f t="shared" si="1"/>
        <v>0</v>
      </c>
    </row>
    <row r="9" spans="1:11" ht="13.5" thickBot="1" x14ac:dyDescent="0.25">
      <c r="A9" s="9"/>
      <c r="B9" s="14" t="s">
        <v>61</v>
      </c>
      <c r="C9" s="14" t="s">
        <v>61</v>
      </c>
      <c r="D9" s="12">
        <v>19</v>
      </c>
      <c r="E9" s="13">
        <v>542500</v>
      </c>
      <c r="F9" s="13">
        <v>28552.63157894737</v>
      </c>
      <c r="G9" s="13">
        <v>1750000</v>
      </c>
      <c r="H9" s="13">
        <v>92105.263157894733</v>
      </c>
      <c r="I9" s="12">
        <v>19</v>
      </c>
      <c r="J9" s="10">
        <f t="shared" si="0"/>
        <v>1</v>
      </c>
      <c r="K9" s="11">
        <f t="shared" si="1"/>
        <v>0</v>
      </c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10" sqref="D10"/>
    </sheetView>
  </sheetViews>
  <sheetFormatPr defaultRowHeight="12.75" x14ac:dyDescent="0.2"/>
  <cols>
    <col min="1" max="1" width="13.140625" customWidth="1"/>
    <col min="2" max="2" width="21.85546875" bestFit="1" customWidth="1"/>
    <col min="3" max="3" width="18.140625" bestFit="1" customWidth="1"/>
    <col min="4" max="4" width="18.42578125" customWidth="1"/>
    <col min="5" max="5" width="16.5703125" customWidth="1"/>
    <col min="6" max="6" width="19.28515625" customWidth="1"/>
    <col min="7" max="7" width="19.140625" customWidth="1"/>
    <col min="8" max="8" width="18.7109375" customWidth="1"/>
    <col min="9" max="9" width="12.140625" customWidth="1"/>
    <col min="10" max="10" width="11.5703125" style="1" customWidth="1"/>
  </cols>
  <sheetData>
    <row r="1" spans="1:11" s="4" customFormat="1" ht="13.5" thickBot="1" x14ac:dyDescent="0.25">
      <c r="A1" s="5" t="s">
        <v>14</v>
      </c>
      <c r="B1" s="5" t="s">
        <v>0</v>
      </c>
      <c r="C1" s="5" t="s">
        <v>1</v>
      </c>
      <c r="D1" s="20" t="s">
        <v>2</v>
      </c>
      <c r="E1" s="20"/>
      <c r="F1" s="20"/>
      <c r="G1" s="20"/>
      <c r="H1" s="20"/>
      <c r="I1" s="21" t="s">
        <v>18</v>
      </c>
      <c r="J1" s="22"/>
      <c r="K1" s="23"/>
    </row>
    <row r="2" spans="1:11" s="3" customFormat="1" ht="39" thickBot="1" x14ac:dyDescent="0.25">
      <c r="A2" s="19" t="s">
        <v>31</v>
      </c>
      <c r="B2" s="6"/>
      <c r="C2" s="6"/>
      <c r="D2" s="6" t="s">
        <v>3</v>
      </c>
      <c r="E2" s="24" t="s">
        <v>6</v>
      </c>
      <c r="F2" s="24"/>
      <c r="G2" s="24" t="s">
        <v>15</v>
      </c>
      <c r="H2" s="24"/>
      <c r="I2" s="19" t="s">
        <v>19</v>
      </c>
      <c r="J2" s="6" t="s">
        <v>4</v>
      </c>
      <c r="K2" s="6" t="s">
        <v>5</v>
      </c>
    </row>
    <row r="3" spans="1:11" s="2" customFormat="1" ht="13.5" thickBot="1" x14ac:dyDescent="0.25">
      <c r="A3" s="7"/>
      <c r="B3" s="7"/>
      <c r="C3" s="7"/>
      <c r="D3" s="7"/>
      <c r="E3" s="8" t="s">
        <v>16</v>
      </c>
      <c r="F3" s="8" t="s">
        <v>17</v>
      </c>
      <c r="G3" s="8" t="s">
        <v>16</v>
      </c>
      <c r="H3" s="8" t="s">
        <v>17</v>
      </c>
      <c r="I3" s="8"/>
      <c r="J3" s="7"/>
      <c r="K3" s="7"/>
    </row>
    <row r="4" spans="1:11" ht="13.5" thickBot="1" x14ac:dyDescent="0.25">
      <c r="A4" s="9"/>
      <c r="B4" s="14" t="s">
        <v>62</v>
      </c>
      <c r="C4" s="14" t="s">
        <v>7</v>
      </c>
      <c r="D4" s="12">
        <v>284</v>
      </c>
      <c r="E4" s="13">
        <v>3124490</v>
      </c>
      <c r="F4" s="13">
        <v>11001.725352112677</v>
      </c>
      <c r="G4" s="13">
        <v>10079000</v>
      </c>
      <c r="H4" s="13">
        <v>35489.436619718312</v>
      </c>
      <c r="I4" s="12">
        <v>273</v>
      </c>
      <c r="J4" s="10">
        <f>IF(ISERROR(I4/D4),"",I4/D4)</f>
        <v>0.96126760563380287</v>
      </c>
      <c r="K4" s="11">
        <f>IF(ISERROR(1-J4),"",1-J4)</f>
        <v>3.8732394366197131E-2</v>
      </c>
    </row>
    <row r="5" spans="1:11" ht="13.5" thickBot="1" x14ac:dyDescent="0.25">
      <c r="A5" s="9"/>
      <c r="B5" s="14"/>
      <c r="C5" s="14" t="s">
        <v>8</v>
      </c>
      <c r="D5" s="12">
        <v>255</v>
      </c>
      <c r="E5" s="13">
        <v>4361390</v>
      </c>
      <c r="F5" s="13">
        <v>17103.49019607843</v>
      </c>
      <c r="G5" s="13">
        <v>14069000</v>
      </c>
      <c r="H5" s="13">
        <v>55172.549019607846</v>
      </c>
      <c r="I5" s="12">
        <v>253</v>
      </c>
      <c r="J5" s="10">
        <f t="shared" ref="J5:J12" si="0">IF(ISERROR(I5/D5),"",I5/D5)</f>
        <v>0.99215686274509807</v>
      </c>
      <c r="K5" s="11">
        <f t="shared" ref="K5:K12" si="1">IF(ISERROR(1-J5),"",1-J5)</f>
        <v>7.8431372549019329E-3</v>
      </c>
    </row>
    <row r="6" spans="1:11" ht="13.5" thickBot="1" x14ac:dyDescent="0.25">
      <c r="A6" s="9"/>
      <c r="B6" s="14"/>
      <c r="C6" s="14" t="s">
        <v>9</v>
      </c>
      <c r="D6" s="12">
        <v>7</v>
      </c>
      <c r="E6" s="13">
        <v>133300</v>
      </c>
      <c r="F6" s="13">
        <v>19042.857142857141</v>
      </c>
      <c r="G6" s="13">
        <v>430000</v>
      </c>
      <c r="H6" s="13">
        <v>61428.571428571428</v>
      </c>
      <c r="I6" s="12">
        <v>7</v>
      </c>
      <c r="J6" s="10">
        <f t="shared" si="0"/>
        <v>1</v>
      </c>
      <c r="K6" s="11">
        <f t="shared" si="1"/>
        <v>0</v>
      </c>
    </row>
    <row r="7" spans="1:11" ht="13.5" thickBot="1" x14ac:dyDescent="0.25">
      <c r="A7" s="9"/>
      <c r="B7" s="14"/>
      <c r="C7" s="14" t="s">
        <v>10</v>
      </c>
      <c r="D7" s="12">
        <v>74</v>
      </c>
      <c r="E7" s="13">
        <v>1724840</v>
      </c>
      <c r="F7" s="13">
        <v>23308.64864864865</v>
      </c>
      <c r="G7" s="13">
        <v>5564000</v>
      </c>
      <c r="H7" s="13">
        <v>75189.189189189186</v>
      </c>
      <c r="I7" s="12">
        <v>74</v>
      </c>
      <c r="J7" s="10">
        <f t="shared" si="0"/>
        <v>1</v>
      </c>
      <c r="K7" s="11">
        <f t="shared" si="1"/>
        <v>0</v>
      </c>
    </row>
    <row r="8" spans="1:11" ht="13.5" thickBot="1" x14ac:dyDescent="0.25">
      <c r="A8" s="9"/>
      <c r="B8" s="14" t="s">
        <v>63</v>
      </c>
      <c r="C8" s="15" t="s">
        <v>63</v>
      </c>
      <c r="D8" s="12">
        <v>11</v>
      </c>
      <c r="E8" s="13">
        <v>276520</v>
      </c>
      <c r="F8" s="16">
        <v>25138.18181818182</v>
      </c>
      <c r="G8" s="13">
        <v>892000</v>
      </c>
      <c r="H8" s="16">
        <v>81090.909090909088</v>
      </c>
      <c r="I8" s="12">
        <v>11</v>
      </c>
      <c r="J8" s="10">
        <v>1</v>
      </c>
      <c r="K8" s="11">
        <v>0</v>
      </c>
    </row>
    <row r="9" spans="1:11" ht="13.5" thickBot="1" x14ac:dyDescent="0.25">
      <c r="A9" s="9"/>
      <c r="B9" s="14"/>
      <c r="C9" s="14"/>
      <c r="D9" s="12"/>
      <c r="E9" s="13"/>
      <c r="F9" s="13"/>
      <c r="G9" s="13"/>
      <c r="H9" s="13"/>
      <c r="I9" s="12"/>
      <c r="J9" s="10"/>
      <c r="K9" s="11"/>
    </row>
    <row r="10" spans="1:11" ht="13.5" thickBot="1" x14ac:dyDescent="0.25">
      <c r="A10" s="9"/>
      <c r="B10" s="14"/>
      <c r="C10" s="14"/>
      <c r="D10" s="12"/>
      <c r="E10" s="13"/>
      <c r="F10" s="13"/>
      <c r="G10" s="13"/>
      <c r="H10" s="13"/>
      <c r="I10" s="12"/>
      <c r="J10" s="10" t="str">
        <f t="shared" si="0"/>
        <v/>
      </c>
      <c r="K10" s="11" t="str">
        <f t="shared" si="1"/>
        <v/>
      </c>
    </row>
    <row r="11" spans="1:11" ht="13.5" thickBot="1" x14ac:dyDescent="0.25">
      <c r="A11" s="9"/>
      <c r="B11" s="14"/>
      <c r="C11" s="14"/>
      <c r="D11" s="12"/>
      <c r="E11" s="13"/>
      <c r="F11" s="13"/>
      <c r="G11" s="13"/>
      <c r="H11" s="13"/>
      <c r="I11" s="12"/>
      <c r="J11" s="10" t="str">
        <f t="shared" si="0"/>
        <v/>
      </c>
      <c r="K11" s="11" t="str">
        <f t="shared" si="1"/>
        <v/>
      </c>
    </row>
    <row r="12" spans="1:11" ht="13.5" thickBot="1" x14ac:dyDescent="0.25">
      <c r="A12" s="9"/>
      <c r="B12" s="14"/>
      <c r="C12" s="14"/>
      <c r="D12" s="12"/>
      <c r="E12" s="13"/>
      <c r="F12" s="13"/>
      <c r="G12" s="13"/>
      <c r="H12" s="13"/>
      <c r="I12" s="12"/>
      <c r="J12" s="10" t="str">
        <f t="shared" si="0"/>
        <v/>
      </c>
      <c r="K12" s="11" t="str">
        <f t="shared" si="1"/>
        <v/>
      </c>
    </row>
    <row r="13" spans="1:11" x14ac:dyDescent="0.2">
      <c r="E13" s="17"/>
      <c r="G13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Global</vt:lpstr>
      <vt:lpstr>BD4 BD11 BD12</vt:lpstr>
      <vt:lpstr>BD19</vt:lpstr>
      <vt:lpstr>HD1</vt:lpstr>
      <vt:lpstr>HD2</vt:lpstr>
      <vt:lpstr>HD3</vt:lpstr>
      <vt:lpstr>HD4 5</vt:lpstr>
      <vt:lpstr>HD4 6</vt:lpstr>
      <vt:lpstr>HD4 7</vt:lpstr>
      <vt:lpstr>HD5</vt:lpstr>
      <vt:lpstr>HD7 4</vt:lpstr>
      <vt:lpstr>HD7 5</vt:lpstr>
      <vt:lpstr>HD7 6</vt:lpstr>
      <vt:lpstr>HD8 0</vt:lpstr>
      <vt:lpstr>HD8 8</vt:lpstr>
      <vt:lpstr>HD8 9</vt:lpstr>
      <vt:lpstr>HD9 1</vt:lpstr>
      <vt:lpstr>HD9 2</vt:lpstr>
      <vt:lpstr>HD9 3</vt:lpstr>
      <vt:lpstr>HD9 4 HD9 5</vt:lpstr>
      <vt:lpstr>HD9 6</vt:lpstr>
      <vt:lpstr>HD9 7</vt:lpstr>
      <vt:lpstr>WF12 0 WF12 2</vt:lpstr>
      <vt:lpstr>WF12 7</vt:lpstr>
      <vt:lpstr>WF12 8</vt:lpstr>
      <vt:lpstr>WF12 9</vt:lpstr>
      <vt:lpstr>WF13</vt:lpstr>
      <vt:lpstr>WF14</vt:lpstr>
      <vt:lpstr>WF15 6</vt:lpstr>
      <vt:lpstr>WF15 7</vt:lpstr>
      <vt:lpstr>WF15 8</vt:lpstr>
      <vt:lpstr>WF16 0</vt:lpstr>
      <vt:lpstr>WF16 9</vt:lpstr>
      <vt:lpstr>WF17 0</vt:lpstr>
      <vt:lpstr>WF17 5</vt:lpstr>
      <vt:lpstr>WF17 6</vt:lpstr>
      <vt:lpstr>WF17 7</vt:lpstr>
      <vt:lpstr>WF17 8</vt:lpstr>
      <vt:lpstr>WF17 9</vt:lpstr>
      <vt:lpstr>WF4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housing property values</dc:title>
  <dc:subject>Open data</dc:subject>
  <dc:creator>Richard Pierce</dc:creator>
  <cp:keywords>social, housing, market, value, property, values</cp:keywords>
  <cp:lastModifiedBy>Kirklees Council</cp:lastModifiedBy>
  <dcterms:created xsi:type="dcterms:W3CDTF">2015-09-14T08:58:52Z</dcterms:created>
  <dcterms:modified xsi:type="dcterms:W3CDTF">2015-09-28T10:41:08Z</dcterms:modified>
</cp:coreProperties>
</file>